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80" windowHeight="8775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'прил.3'!$A$1:$G$249</definedName>
  </definedNames>
  <calcPr fullCalcOnLoad="1"/>
</workbook>
</file>

<file path=xl/sharedStrings.xml><?xml version="1.0" encoding="utf-8"?>
<sst xmlns="http://schemas.openxmlformats.org/spreadsheetml/2006/main" count="486" uniqueCount="362">
  <si>
    <t>Обеспечение деятельности подведомственных учреждений</t>
  </si>
  <si>
    <t>01 13 0029900</t>
  </si>
  <si>
    <t>Предоставление субсидий бюджетным учреждениям на оказание ими муниципальных услуг (выполнение работ) физическим и(или) юридическим лицам</t>
  </si>
  <si>
    <t>01 13 0029900 024</t>
  </si>
  <si>
    <t>Выполнение других обязательств государства</t>
  </si>
  <si>
    <t>01 13 0920300</t>
  </si>
  <si>
    <t>Другие вопросы в области охраны окружающей среды</t>
  </si>
  <si>
    <t>06 05</t>
  </si>
  <si>
    <t>Муниципальная целевая программа "Повышение безопасности дорожного движения в муниципальном районе Челно-Вершинский Самарской области на период 2012-2014 годы"</t>
  </si>
  <si>
    <t>06 05 7950900</t>
  </si>
  <si>
    <t>06 05 7950900 013</t>
  </si>
  <si>
    <t>Субсидии на проведение капитального ремонта и (или)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прилегающей территории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</si>
  <si>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</si>
  <si>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01 13 0920300 002</t>
  </si>
  <si>
    <t>01 13 5206200</t>
  </si>
  <si>
    <t>01 13 5206200 024</t>
  </si>
  <si>
    <t>01 13 5210100</t>
  </si>
  <si>
    <t>01 13 5210100 500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</si>
  <si>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</si>
  <si>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</si>
  <si>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01 13 0900200</t>
  </si>
  <si>
    <t>01 13 0900200 002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</si>
  <si>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</si>
  <si>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03 09 2180100 </t>
  </si>
  <si>
    <t>03 09 2180100 002</t>
  </si>
  <si>
    <t>Другие вопросы в области национальной безопасности и правоохранительной деятельности</t>
  </si>
  <si>
    <t>03 14</t>
  </si>
  <si>
    <t>Учреждения по обеспечению хозяйственного обслуживания</t>
  </si>
  <si>
    <t>Осуществление органами местного самоуправления государственных полномочий  по организации деятельности административных комиссий</t>
  </si>
  <si>
    <t>03 14 5210400</t>
  </si>
  <si>
    <t>03 14 5210400 500</t>
  </si>
  <si>
    <t>Сельское хозяйство и рыболовство</t>
  </si>
  <si>
    <t>ФЦП "Жилище" на 2011-2015 годы (ФБ)</t>
  </si>
  <si>
    <t xml:space="preserve">ФЦП "Жилище" на 2011-2015 годы </t>
  </si>
  <si>
    <t>04 10 5226300</t>
  </si>
  <si>
    <t>04 10 5226300 023</t>
  </si>
  <si>
    <t xml:space="preserve">04 12 </t>
  </si>
  <si>
    <t>Другие вопросы в области национальной экономики</t>
  </si>
  <si>
    <t>04  05</t>
  </si>
  <si>
    <t>04 05 5211000</t>
  </si>
  <si>
    <t>10 06 5140000 002</t>
  </si>
  <si>
    <t>04 05  5211000 500</t>
  </si>
  <si>
    <t>Коммунальное хозяйство</t>
  </si>
  <si>
    <t>05 02</t>
  </si>
  <si>
    <t>Бюджетные инвестиции в объекты капитального строительства собственности муниципальных образований</t>
  </si>
  <si>
    <t>05 02 1020102</t>
  </si>
  <si>
    <t>Бюджетные инвестиции</t>
  </si>
  <si>
    <t>05 02 1020102 003</t>
  </si>
  <si>
    <t>Региональные целевые программы</t>
  </si>
  <si>
    <t>05 02 5225700</t>
  </si>
  <si>
    <t>Экологический контроль</t>
  </si>
  <si>
    <t>06 01</t>
  </si>
  <si>
    <t>06 01 5211100</t>
  </si>
  <si>
    <t>06 01 5211100 500</t>
  </si>
  <si>
    <t>10 00</t>
  </si>
  <si>
    <t>10 01</t>
  </si>
  <si>
    <t>Доплаты к пенсиям государственных служащих субъектов Российской Федерации и муниципальных служащих</t>
  </si>
  <si>
    <t>10 01 4910100</t>
  </si>
  <si>
    <t>Социальные выплаты</t>
  </si>
  <si>
    <t>10 01 4910100 005</t>
  </si>
  <si>
    <t>04 05 5222800</t>
  </si>
  <si>
    <t>04 05 5222800 006</t>
  </si>
  <si>
    <t>Другие вопросы в области социальной политики</t>
  </si>
  <si>
    <t>10 06</t>
  </si>
  <si>
    <t>Исполнение отдельных государственных полномочий Самарской области в сфере охраны окружающей среды</t>
  </si>
  <si>
    <t>Исполнение отдельных государственных полномочий Самарской области в сфере охраны труда</t>
  </si>
  <si>
    <t>10 06 5210800</t>
  </si>
  <si>
    <t>10 06 5210800 500</t>
  </si>
  <si>
    <t>11 01</t>
  </si>
  <si>
    <t>04 05 2601200</t>
  </si>
  <si>
    <t>04 05 2601200 006</t>
  </si>
  <si>
    <t>04 05 2601400</t>
  </si>
  <si>
    <t>04 05 2601400 006</t>
  </si>
  <si>
    <t>Мероприятия в области здравоохранения, спорта и физической культуры, туризма</t>
  </si>
  <si>
    <t>11 01 5129700</t>
  </si>
  <si>
    <t>11 01 5129700 001</t>
  </si>
  <si>
    <t>12 02</t>
  </si>
  <si>
    <t>Периодические издания, учрежденные органами законодательной и исполнительной власти</t>
  </si>
  <si>
    <t>12 02 4570000</t>
  </si>
  <si>
    <t>Выполнение работ (оказание услуг) автономными учреждениями</t>
  </si>
  <si>
    <t>Областная целевая программа "Развитие сельского хозяйства и регулирование рынков сельскохозяйственной продукции, сырья и продовольствия в Самарской области на 2009-2013 годы"</t>
  </si>
  <si>
    <t>12 02 4570000 019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</si>
  <si>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</si>
  <si>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</si>
  <si>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</si>
  <si>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Учреждения по внешкольной работе с детьми</t>
  </si>
  <si>
    <t>07 02 4230000</t>
  </si>
  <si>
    <t>07 02 4230000 024</t>
  </si>
  <si>
    <t>Молодежная политика и оздоровление детей</t>
  </si>
  <si>
    <t>07 07</t>
  </si>
  <si>
    <t>Проведение мероприятий для детей и молодежи</t>
  </si>
  <si>
    <t>07 07 4310100</t>
  </si>
  <si>
    <t>07 07 4310100 019</t>
  </si>
  <si>
    <t>Культура</t>
  </si>
  <si>
    <t>08 01</t>
  </si>
  <si>
    <t>08 01 4400000</t>
  </si>
  <si>
    <t>Музеи и постоянные выставки</t>
  </si>
  <si>
    <t>08 01 4410000</t>
  </si>
  <si>
    <t>08 01 4410000 024</t>
  </si>
  <si>
    <t>Библиотеки</t>
  </si>
  <si>
    <t>08 01 4420000</t>
  </si>
  <si>
    <t>08 01 4420000 024</t>
  </si>
  <si>
    <t>Другие вопросы в области культуры, кинематографии</t>
  </si>
  <si>
    <t>08 04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</si>
  <si>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</si>
  <si>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08 04 4520000</t>
  </si>
  <si>
    <t>08 04 4520000 001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</si>
  <si>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</si>
  <si>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</si>
  <si>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</si>
  <si>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Содержание ребенка в  семье опекуна и приемной семье, а также оплата труда приемного родителя</t>
  </si>
  <si>
    <t>10 04  5201300</t>
  </si>
  <si>
    <t>10 06 5210200</t>
  </si>
  <si>
    <t>10 06 5210200 024</t>
  </si>
  <si>
    <t>10 06 5210200 500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</si>
  <si>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</si>
  <si>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</si>
  <si>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</si>
  <si>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01 06 0020400</t>
  </si>
  <si>
    <t>01 06 0020400 500</t>
  </si>
  <si>
    <t>ОБРАЗОВАНИЕ</t>
  </si>
  <si>
    <t>07 00</t>
  </si>
  <si>
    <t>Школы-детские сады, школы начальные, неполные средние и средние</t>
  </si>
  <si>
    <t>07 02 4210000</t>
  </si>
  <si>
    <t>Другие вопросы в области образования</t>
  </si>
  <si>
    <t>07 09</t>
  </si>
  <si>
    <t>Учреждения, обеспечивающие предоставление услуг в сфере образования</t>
  </si>
  <si>
    <t>07 09 4350000</t>
  </si>
  <si>
    <t>СОЦИАЛЬНАЯ ПОЛИТИКА</t>
  </si>
  <si>
    <t>Социальное обеспечение населения</t>
  </si>
  <si>
    <t>10 03</t>
  </si>
  <si>
    <t>Мероприятия в области социальной политики</t>
  </si>
  <si>
    <t>10 03 5053300</t>
  </si>
  <si>
    <t>10 03 5053300 005</t>
  </si>
  <si>
    <t>Целевые программы муниципальных образований</t>
  </si>
  <si>
    <t>Социальная поддержка населения по осуществлению деятельности по опеке и попечительству в отношении совершеннолетних граждан, нуждающихся в установлении над ними опеки и попечительства</t>
  </si>
  <si>
    <t>10 06 5210700</t>
  </si>
  <si>
    <t>10 06 5210700 024</t>
  </si>
  <si>
    <t>10 06 5210700 500</t>
  </si>
  <si>
    <t>10 06 7950000</t>
  </si>
  <si>
    <t>10 06 7950000 013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</si>
  <si>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</si>
  <si>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</si>
  <si>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07 02 5225600</t>
  </si>
  <si>
    <t>07 02 5225600 023</t>
  </si>
  <si>
    <t>Проектирование и реконструкция здания средней школы под образовательный центр в районном центре Челно-Вершины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</si>
  <si>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</si>
  <si>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</si>
  <si>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Выравнивание бюджетной обеспеченности</t>
  </si>
  <si>
    <t>14 01 5160000</t>
  </si>
  <si>
    <t>Фонд финансовой поддержки</t>
  </si>
  <si>
    <t>Выполнение функций казенными учреждениями</t>
  </si>
  <si>
    <t>01 13 0020400 500</t>
  </si>
  <si>
    <t>01 13 0020400</t>
  </si>
  <si>
    <t>Субсидии на  организацию деятельности МФЦ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</si>
  <si>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</si>
  <si>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архивного дела</t>
  </si>
  <si>
    <t>07 07 5229200</t>
  </si>
  <si>
    <t>07 07 5229200 023</t>
  </si>
  <si>
    <t>08 04 4520000 024</t>
  </si>
  <si>
    <t xml:space="preserve"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</t>
  </si>
  <si>
    <t>04 05 2600900</t>
  </si>
  <si>
    <t>04 05 2600900 006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</si>
  <si>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</si>
  <si>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04 05 2603000</t>
  </si>
  <si>
    <t>04 05 2603000 006</t>
  </si>
  <si>
    <t>Реализация мероприятий по ОЦП "Развитие информационно-телекоммуникационной инфраструктуры Самарской области" на 2012-2015 годы</t>
  </si>
  <si>
    <t>Комплексная программа "Дети муниципального района Челно-Вершинский на 2011-2013 годы"</t>
  </si>
  <si>
    <t>14 01 5160000 008</t>
  </si>
  <si>
    <t>Субвенции на предоставление дотации поселениям</t>
  </si>
  <si>
    <t>14 01 5210900</t>
  </si>
  <si>
    <t>14 01 5210900 008</t>
  </si>
  <si>
    <t>Итого расходов</t>
  </si>
  <si>
    <t>01 13 0930000</t>
  </si>
  <si>
    <t>01 13 0930000 024</t>
  </si>
  <si>
    <t>Субсидии сельскохозяйственным товаропроизводителям , организациям потребительской кооперации и организациям агропромышленного комплекса, осуществлябщим деятельность на территории Самарской области, в целях возмещения затрат на уплату процентов по кредитам, полученных в российских кредитных организация, и займам, полученным в сельскохозяйственных потребительских кооперативах, на срок до 1 года</t>
  </si>
  <si>
    <t>07 02 4210000 019</t>
  </si>
  <si>
    <t>03 09 2470000</t>
  </si>
  <si>
    <t>03 09 2470000 001</t>
  </si>
  <si>
    <t>Реализация других функций, связанных с обеспечением национальной безопасности и правоохранительной деятельности</t>
  </si>
  <si>
    <t>08 01 5227500</t>
  </si>
  <si>
    <t>04 05 2670510</t>
  </si>
  <si>
    <t>04 05 2670510 006</t>
  </si>
  <si>
    <t>ОЦП "Развитие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области" на 2011-2018 годы</t>
  </si>
  <si>
    <t>08 01 5227500 023</t>
  </si>
  <si>
    <t>Учреждения культуры и мероприятия в сфере культуры и кинематографии</t>
  </si>
  <si>
    <t>07 09 5229500</t>
  </si>
  <si>
    <t>07 09 5229500 023</t>
  </si>
  <si>
    <t>Субсидии на проведение капитального ремонта здания образовательного учреждения</t>
  </si>
  <si>
    <t>07 09 5205100</t>
  </si>
  <si>
    <t>07 09 5205100 023</t>
  </si>
  <si>
    <t xml:space="preserve">07 07 </t>
  </si>
  <si>
    <t>Обеспечение жильем отдельных категорий граждан, установленных Федеральным законом от 12.01.1995 № 5- ФЗ "О ветеранах" 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</si>
  <si>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07 09 7950700 023</t>
  </si>
  <si>
    <t>07 02 7950800 023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</si>
  <si>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</si>
  <si>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сельскохозяйственным товаропроизводителям в целях возмещения части затрат в связи с производством сельскохозяйственной продукции в части расходов на производство реализованного молока</t>
  </si>
  <si>
    <t>Субсидии на оказание несвязанной поддержки сельскохозяйственным товаропроизводителям в области растениеводства</t>
  </si>
  <si>
    <t>Капитальный ремонт и оснащение инвентарем и оборудованием зданий и помещений, пригодных для создания дополнительных мест детям,обучающимся по основным общеобразовательным программам дошкольного образования,а также на благоустройство прилегающей территории</t>
  </si>
  <si>
    <t>Субсидии, предоставляемые с учетом выполнения показателей социально-экономического развития, на исполнение полномочий по сельскому хозяйству</t>
  </si>
  <si>
    <t>04 05 5207901</t>
  </si>
  <si>
    <t>04 05 5207901 006</t>
  </si>
  <si>
    <r>
      <t xml:space="preserve">08 01 7950500 </t>
    </r>
    <r>
      <rPr>
        <sz val="12"/>
        <rFont val="Times New Roman"/>
        <family val="1"/>
      </rPr>
      <t>023</t>
    </r>
  </si>
  <si>
    <t>08 01 5207902 019</t>
  </si>
  <si>
    <t xml:space="preserve">08 01 5207902 </t>
  </si>
  <si>
    <t>Субсидии, предоставляемые с учетом выполнения показателей социально-экономического развития, в сфере культуры</t>
  </si>
  <si>
    <t>07 02 5207903</t>
  </si>
  <si>
    <t>11 01 7950600</t>
  </si>
  <si>
    <t>11 01 7950600 002</t>
  </si>
  <si>
    <t>Муниципальная целевая программа "Развитие физической культуры и спорта в муниципальном районе Челно-Вершинский" на 2010-2015 годы</t>
  </si>
  <si>
    <t>07 09 7950700</t>
  </si>
  <si>
    <t>Долгосрочная целевая программа "Капитальный ремонт образовательных учреждений муниципального района Челно-Вершинский на 2013-2017 годы"</t>
  </si>
  <si>
    <t>04 12 7950300</t>
  </si>
  <si>
    <t>04 12 7950300 013</t>
  </si>
  <si>
    <t>07 02 7950800</t>
  </si>
  <si>
    <t>Муниципальная целевая программа "Энергосбережение на территории муниципального района Челно-Вершинский на 2010-2015 годы"</t>
  </si>
  <si>
    <t>10 06 7950200 023</t>
  </si>
  <si>
    <t>Муниципальная целевая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</si>
  <si>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04 05 5207901 500</t>
  </si>
  <si>
    <t>08 04 5207902</t>
  </si>
  <si>
    <t>08 04 5207902 001</t>
  </si>
  <si>
    <t>10 04 5052104</t>
  </si>
  <si>
    <t>10 04 5052104 005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</si>
  <si>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</si>
  <si>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07 09 4350000 019</t>
  </si>
  <si>
    <t>08 01 7950500</t>
  </si>
  <si>
    <t>10 03 1008820 322</t>
  </si>
  <si>
    <t>10 03 1001102</t>
  </si>
  <si>
    <t>10 03 1001102 099</t>
  </si>
  <si>
    <t>10 03 1001103</t>
  </si>
  <si>
    <t>10 03 1001103 099</t>
  </si>
  <si>
    <t>Предоставление социальных выплат на строительство (приобретение) жилья молодым семьям, молодым специалистам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</si>
  <si>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</si>
  <si>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04 08 3170000</t>
  </si>
  <si>
    <t>04 08 3170000 002</t>
  </si>
  <si>
    <t>Другие виды транспорта</t>
  </si>
  <si>
    <t>Муниципальная целевая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</si>
  <si>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Предоставление социальных выплат на строительство (приобретение) жилья гражданам, проживающим в сельской местности</t>
  </si>
  <si>
    <t>ФЦП "Социальное развитие села до 2013 года"</t>
  </si>
  <si>
    <t>10 03 1001100</t>
  </si>
  <si>
    <t>04 09 5223500</t>
  </si>
  <si>
    <t>04 09 5223500 023</t>
  </si>
  <si>
    <t>Областная целевая программа "Модернизация и развитие автомобильных дорог общего пользования местного значения в Самарской области на 2009-2015 годы"</t>
  </si>
  <si>
    <t>01 13 0920300 023</t>
  </si>
  <si>
    <t>Предоставление субсидий автономным и бюджетным учреждениям на иные цели (включая бюджетные инвестиции)</t>
  </si>
  <si>
    <t>10 03 5207400 023</t>
  </si>
  <si>
    <t>07 09 5206300</t>
  </si>
  <si>
    <t>07 09 5206300 023</t>
  </si>
  <si>
    <t xml:space="preserve"> Муниципальная целевая программа "Развитие малого и среднего предпринимательства в муниципальном районе Челно-Вершинский на 2013-2015 годы"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</si>
  <si>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</si>
  <si>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Субсидии юридическим лицам</t>
  </si>
  <si>
    <t>Водное хозяйство</t>
  </si>
  <si>
    <t>04 06</t>
  </si>
  <si>
    <t>Мероприятия по проведению работ по оформлению аварийно-опасных бесхозяйных гидротехнических сооружений в собственность муниципального района</t>
  </si>
  <si>
    <t>04 06 5225400</t>
  </si>
  <si>
    <t>04 06 5225400 002</t>
  </si>
  <si>
    <t>Дорожное хозяйство (дорожные фонды)</t>
  </si>
  <si>
    <t>04 09</t>
  </si>
  <si>
    <t>Связь и информатика</t>
  </si>
  <si>
    <t>04 10</t>
  </si>
  <si>
    <t>Жилищное хозяйство</t>
  </si>
  <si>
    <t>05 01</t>
  </si>
  <si>
    <t>05 01 5223700</t>
  </si>
  <si>
    <t>05 01 5223700 023</t>
  </si>
  <si>
    <t>05 02 5225700 023</t>
  </si>
  <si>
    <t>10 06 5140000</t>
  </si>
  <si>
    <t>Реализация государственных функций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</si>
  <si>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</si>
  <si>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</si>
  <si>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>07 02 4210000 023</t>
  </si>
  <si>
    <t>ОЦП "Реализация стратегии государственной молодежной политики в Самарской области до 2015 года"</t>
  </si>
  <si>
    <t>07 07 5227400</t>
  </si>
  <si>
    <t>07 07 5227400 023</t>
  </si>
  <si>
    <t>10 03 7950400</t>
  </si>
  <si>
    <t>10 03 7950400 322</t>
  </si>
  <si>
    <t>10 03 5224200 322</t>
  </si>
  <si>
    <t>Субсидии гражданам на приобретение жилья</t>
  </si>
  <si>
    <t>Муниципальная целевая программа "Обеспечение жильем молодых семей" на 2011-2015 годы</t>
  </si>
  <si>
    <t>04 09 7950100</t>
  </si>
  <si>
    <t>04 09 7950100 013</t>
  </si>
  <si>
    <t>10 06 7950200</t>
  </si>
  <si>
    <t>10 06 7950200 013</t>
  </si>
  <si>
    <t>Софинансирование мероприятий по вопросам местного значения, предоставляемые с учетом выполнения показателей социально-экономического развития</t>
  </si>
  <si>
    <t>Пенсионное обеспечение</t>
  </si>
  <si>
    <t>10 03 5140100</t>
  </si>
  <si>
    <t>10 03 5140100 013</t>
  </si>
  <si>
    <t>Мероприятия на улучшение условий проживания ветеранов  ВОВ 1941-1945 годов, вдов инвалидов и участников ВОВ 1941-1945 годов</t>
  </si>
  <si>
    <t>10 03 5207400</t>
  </si>
  <si>
    <t>Исполнение государственных полномочий по обеспечению жилыми помещениями отдельных категорий граждан</t>
  </si>
  <si>
    <t>10 03 5211200</t>
  </si>
  <si>
    <t>10 03 5211200 500</t>
  </si>
  <si>
    <t>Физическая культура</t>
  </si>
  <si>
    <t>Периодичекая печать и издательства</t>
  </si>
  <si>
    <t>08 01 4400000 019</t>
  </si>
  <si>
    <t>Выплата единовременного пособия при всех формах устройства детей, лишенных родительского попечения, в семью</t>
  </si>
  <si>
    <t>10 04  5050502</t>
  </si>
  <si>
    <t>10 04  5050502 005</t>
  </si>
  <si>
    <t>Выплаты приемной семье на содержание подопечных детей</t>
  </si>
  <si>
    <t xml:space="preserve">10 04 5201311 </t>
  </si>
  <si>
    <t>10 04 5201311 005</t>
  </si>
  <si>
    <t>Оплата труда приемного родителя</t>
  </si>
  <si>
    <t>10 04 5201312</t>
  </si>
  <si>
    <t>10 04 5201312 001</t>
  </si>
  <si>
    <t>Софинансирование оплаты стоимости набора продуктов питания для детей в оздоровительных лагерях в каникулярное время</t>
  </si>
  <si>
    <t>Выплаты семьям опекунов на содержание подопечных детей</t>
  </si>
  <si>
    <t>10 04 5201320</t>
  </si>
  <si>
    <t>10 04 5201320 005</t>
  </si>
  <si>
    <t xml:space="preserve">10 06 5210200 </t>
  </si>
  <si>
    <t>08 01 5207902 024</t>
  </si>
  <si>
    <t>07 02 5207902</t>
  </si>
  <si>
    <t>07 02 5207902 024</t>
  </si>
  <si>
    <t>Транспорт</t>
  </si>
  <si>
    <t>04 08</t>
  </si>
  <si>
    <t xml:space="preserve">01 06 </t>
  </si>
  <si>
    <t>10 03 1008820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</si>
  <si>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</si>
  <si>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жилыми помещениями граждан, проработавших в тылу в период Великой Отечественной войны</t>
  </si>
  <si>
    <t>10 03 5053120</t>
  </si>
  <si>
    <t>10 03 5053120 005</t>
  </si>
  <si>
    <t>10 03 5053401</t>
  </si>
  <si>
    <t>10 03 5053401 005</t>
  </si>
  <si>
    <t>10 03 5224200</t>
  </si>
  <si>
    <t>10 04 5052102</t>
  </si>
  <si>
    <t>10 04 5052102 005</t>
  </si>
  <si>
    <t>13 00</t>
  </si>
  <si>
    <t xml:space="preserve">13 01 </t>
  </si>
  <si>
    <t>Процентные платежи по муниципальному долгу</t>
  </si>
  <si>
    <t>13 01 0650300</t>
  </si>
  <si>
    <t>13 01 0650300 013</t>
  </si>
  <si>
    <r>
      <t>07 02 5207903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019</t>
    </r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</si>
  <si>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</si>
  <si>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</si>
  <si>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</si>
  <si>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Сумма, тыс.руб.</t>
  </si>
  <si>
    <t>Всего</t>
  </si>
  <si>
    <t>Администрация муниципального района Челно-Вершинский</t>
  </si>
  <si>
    <t>01 02</t>
  </si>
  <si>
    <t>Глава муниципального образования</t>
  </si>
  <si>
    <t>01 02 0020300</t>
  </si>
  <si>
    <t>Содержание органов местного самоуправления</t>
  </si>
  <si>
    <t>01 02 0020300 500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</si>
  <si>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</si>
  <si>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</si>
  <si>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</si>
  <si>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01 03 0020400</t>
  </si>
  <si>
    <t>01 03 0020400 500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</si>
  <si>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</si>
  <si>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</si>
  <si>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01 04 0020400</t>
  </si>
  <si>
    <t>01 04 0020400 500</t>
  </si>
  <si>
    <t>Резервные фонды</t>
  </si>
  <si>
    <t>01 11</t>
  </si>
  <si>
    <t xml:space="preserve"> </t>
  </si>
  <si>
    <t>Резервные фонды местных администраций</t>
  </si>
  <si>
    <t>01 11 0700500</t>
  </si>
  <si>
    <t>Прочие расходы</t>
  </si>
  <si>
    <t>01 11 0700500 013</t>
  </si>
  <si>
    <t>Другие общегосударственные вопросы</t>
  </si>
  <si>
    <t>01 13</t>
  </si>
  <si>
    <t>Исполнено, тыс.руб.</t>
  </si>
  <si>
    <t>в т.ч. за счет безвозмезд-ных поступлений</t>
  </si>
  <si>
    <t>Доля расходов местного бюджета, осуществляемых в рамках муниципальных целевых программ, в ведомственной структуре расходов  за 1 полугодие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</si>
</sst>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0.000"/>
    <numFmt numFmtId="171" formatCode="0.00000"/>
    <numFmt numFmtId="172" formatCode="dd/mm/yy;@"/>
    <numFmt numFmtId="173" formatCode="dd/mm/yy\ \-\ dd/mm/yy"/>
    <numFmt numFmtId="174" formatCode="0000"/>
    <numFmt numFmtId="175" formatCode="00\.00\.00"/>
    <numFmt numFmtId="176" formatCode="#,##0.00;[Red]\-#,##0.00;0.00"/>
    <numFmt numFmtId="177" formatCode="#,##0.000"/>
    <numFmt numFmtId="178" formatCode="#,##0.000000"/>
    <numFmt numFmtId="179" formatCode="0000000"/>
    <numFmt numFmtId="180" formatCode="0.0000"/>
    <numFmt numFmtId="181" formatCode="#,##0;[Red]\-#,##0;0"/>
    <numFmt numFmtId="182" formatCode="#,##0.0000"/>
    <numFmt numFmtId="183" formatCode="#,##0.000;[Red]\-#,##0.000;0.000"/>
    <numFmt numFmtId="184" formatCode="#,##0.0000;[Red]\-#,##0.0000;0.0000"/>
    <numFmt numFmtId="185" formatCode="0E+00"/>
  </numFmts>
  <fonts count="43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4" fillId="0" borderId="0" xfId="55">
      <alignment/>
      <protection/>
    </xf>
    <xf numFmtId="0" fontId="14" fillId="0" borderId="0" xfId="55" applyAlignment="1">
      <alignment/>
      <protection/>
    </xf>
    <xf numFmtId="0" fontId="14" fillId="0" borderId="0" xfId="55" applyFont="1" applyAlignment="1">
      <alignment/>
      <protection/>
    </xf>
    <xf numFmtId="0" fontId="22" fillId="0" borderId="0" xfId="55" applyFont="1" applyAlignment="1">
      <alignment/>
      <protection/>
    </xf>
    <xf numFmtId="0" fontId="23" fillId="0" borderId="0" xfId="55" applyFont="1" applyAlignment="1">
      <alignment horizont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24" fillId="17" borderId="11" xfId="55" applyFont="1" applyFill="1" applyBorder="1" applyAlignment="1">
      <alignment horizontal="center" vertical="center" wrapText="1"/>
      <protection/>
    </xf>
    <xf numFmtId="0" fontId="24" fillId="17" borderId="11" xfId="54" applyFont="1" applyFill="1" applyBorder="1" applyAlignment="1">
      <alignment horizontal="center" vertical="center" wrapText="1"/>
      <protection/>
    </xf>
    <xf numFmtId="172" fontId="28" fillId="17" borderId="10" xfId="55" applyNumberFormat="1" applyFont="1" applyFill="1" applyBorder="1" applyAlignment="1">
      <alignment horizontal="center" vertical="center" wrapText="1"/>
      <protection/>
    </xf>
    <xf numFmtId="0" fontId="29" fillId="0" borderId="10" xfId="55" applyFont="1" applyBorder="1" applyAlignment="1">
      <alignment horizontal="center" vertical="top" wrapText="1"/>
      <protection/>
    </xf>
    <xf numFmtId="0" fontId="30" fillId="0" borderId="10" xfId="55" applyFont="1" applyBorder="1" applyAlignment="1">
      <alignment horizontal="center" vertical="top" wrapText="1"/>
      <protection/>
    </xf>
    <xf numFmtId="3" fontId="29" fillId="0" borderId="10" xfId="56" applyNumberFormat="1" applyFont="1" applyFill="1" applyBorder="1" applyAlignment="1" applyProtection="1">
      <alignment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55" applyFont="1" applyBorder="1" applyAlignment="1">
      <alignment horizontal="left" vertical="top" wrapText="1"/>
      <protection/>
    </xf>
    <xf numFmtId="3" fontId="24" fillId="0" borderId="10" xfId="55" applyNumberFormat="1" applyFont="1" applyFill="1" applyBorder="1" applyAlignment="1">
      <alignment horizontal="right" vertical="top" wrapText="1"/>
      <protection/>
    </xf>
    <xf numFmtId="49" fontId="31" fillId="0" borderId="10" xfId="0" applyNumberFormat="1" applyFont="1" applyBorder="1" applyAlignment="1">
      <alignment horizontal="left" vertical="top" wrapText="1"/>
    </xf>
    <xf numFmtId="49" fontId="31" fillId="0" borderId="10" xfId="54" applyNumberFormat="1" applyFont="1" applyFill="1" applyBorder="1" applyAlignment="1">
      <alignment horizontal="left" vertical="top"/>
      <protection/>
    </xf>
    <xf numFmtId="3" fontId="31" fillId="0" borderId="10" xfId="55" applyNumberFormat="1" applyFont="1" applyFill="1" applyBorder="1" applyAlignment="1">
      <alignment horizontal="right" vertical="top" wrapText="1"/>
      <protection/>
    </xf>
    <xf numFmtId="3" fontId="32" fillId="0" borderId="10" xfId="56" applyNumberFormat="1" applyFont="1" applyFill="1" applyBorder="1" applyAlignment="1" applyProtection="1">
      <alignment vertical="top" wrapText="1"/>
      <protection/>
    </xf>
    <xf numFmtId="3" fontId="24" fillId="0" borderId="10" xfId="55" applyNumberFormat="1" applyFont="1" applyBorder="1" applyAlignment="1">
      <alignment horizontal="right" vertical="top" wrapText="1"/>
      <protection/>
    </xf>
    <xf numFmtId="3" fontId="31" fillId="0" borderId="10" xfId="55" applyNumberFormat="1" applyFont="1" applyBorder="1" applyAlignment="1">
      <alignment horizontal="right" vertical="top" wrapText="1"/>
      <protection/>
    </xf>
    <xf numFmtId="3" fontId="1" fillId="0" borderId="10" xfId="55" applyNumberFormat="1" applyFont="1" applyFill="1" applyBorder="1" applyAlignment="1">
      <alignment horizontal="right" vertical="top" wrapText="1"/>
      <protection/>
    </xf>
    <xf numFmtId="3" fontId="32" fillId="0" borderId="10" xfId="55" applyNumberFormat="1" applyFont="1" applyFill="1" applyBorder="1" applyAlignment="1">
      <alignment horizontal="right" vertical="top" wrapText="1"/>
      <protection/>
    </xf>
    <xf numFmtId="3" fontId="24" fillId="0" borderId="10" xfId="55" applyNumberFormat="1" applyFont="1" applyBorder="1" applyAlignment="1">
      <alignment vertical="top" wrapText="1"/>
      <protection/>
    </xf>
    <xf numFmtId="0" fontId="31" fillId="0" borderId="10" xfId="55" applyFont="1" applyBorder="1" applyAlignment="1">
      <alignment horizontal="left" vertical="top" wrapText="1"/>
      <protection/>
    </xf>
    <xf numFmtId="3" fontId="31" fillId="0" borderId="10" xfId="55" applyNumberFormat="1" applyFont="1" applyBorder="1" applyAlignment="1">
      <alignment vertical="top" wrapText="1"/>
      <protection/>
    </xf>
    <xf numFmtId="3" fontId="32" fillId="0" borderId="10" xfId="55" applyNumberFormat="1" applyFont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horizontal="right" vertical="top" wrapText="1"/>
      <protection/>
    </xf>
    <xf numFmtId="49" fontId="31" fillId="0" borderId="10" xfId="0" applyNumberFormat="1" applyFont="1" applyFill="1" applyBorder="1" applyAlignment="1">
      <alignment horizontal="left" vertical="top" wrapText="1"/>
    </xf>
    <xf numFmtId="0" fontId="31" fillId="0" borderId="10" xfId="55" applyFont="1" applyFill="1" applyBorder="1" applyAlignment="1">
      <alignment horizontal="left" vertical="top" wrapText="1"/>
      <protection/>
    </xf>
    <xf numFmtId="49" fontId="31" fillId="0" borderId="12" xfId="0" applyNumberFormat="1" applyFont="1" applyFill="1" applyBorder="1" applyAlignment="1">
      <alignment horizontal="left" vertical="top" wrapText="1"/>
    </xf>
    <xf numFmtId="0" fontId="31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Border="1" applyAlignment="1">
      <alignment vertical="top" wrapText="1"/>
      <protection/>
    </xf>
    <xf numFmtId="49" fontId="24" fillId="0" borderId="10" xfId="54" applyNumberFormat="1" applyFont="1" applyFill="1" applyBorder="1" applyAlignment="1">
      <alignment horizontal="left" vertical="top"/>
      <protection/>
    </xf>
    <xf numFmtId="3" fontId="33" fillId="0" borderId="10" xfId="55" applyNumberFormat="1" applyFont="1" applyFill="1" applyBorder="1" applyAlignment="1">
      <alignment horizontal="right" vertical="top" wrapText="1"/>
      <protection/>
    </xf>
    <xf numFmtId="0" fontId="34" fillId="0" borderId="10" xfId="55" applyFont="1" applyFill="1" applyBorder="1" applyAlignment="1">
      <alignment horizontal="left" vertical="top" wrapText="1"/>
      <protection/>
    </xf>
    <xf numFmtId="0" fontId="31" fillId="0" borderId="10" xfId="55" applyFont="1" applyBorder="1" applyAlignment="1">
      <alignment vertical="top" wrapText="1"/>
      <protection/>
    </xf>
    <xf numFmtId="3" fontId="35" fillId="0" borderId="10" xfId="55" applyNumberFormat="1" applyFont="1" applyFill="1" applyBorder="1" applyAlignment="1">
      <alignment horizontal="right" vertical="top" wrapText="1"/>
      <protection/>
    </xf>
    <xf numFmtId="3" fontId="36" fillId="0" borderId="10" xfId="55" applyNumberFormat="1" applyFont="1" applyFill="1" applyBorder="1" applyAlignment="1">
      <alignment horizontal="right" vertical="top" wrapText="1"/>
      <protection/>
    </xf>
    <xf numFmtId="3" fontId="37" fillId="0" borderId="10" xfId="55" applyNumberFormat="1" applyFont="1" applyFill="1" applyBorder="1" applyAlignment="1">
      <alignment horizontal="right" vertical="top" wrapText="1"/>
      <protection/>
    </xf>
    <xf numFmtId="49" fontId="24" fillId="0" borderId="10" xfId="54" applyNumberFormat="1" applyFont="1" applyFill="1" applyBorder="1" applyAlignment="1" applyProtection="1">
      <alignment horizontal="left" vertical="justify" wrapText="1"/>
      <protection/>
    </xf>
    <xf numFmtId="3" fontId="10" fillId="0" borderId="10" xfId="56" applyNumberFormat="1" applyFont="1" applyFill="1" applyBorder="1" applyAlignment="1" applyProtection="1">
      <alignment vertical="top" wrapText="1"/>
      <protection/>
    </xf>
    <xf numFmtId="49" fontId="31" fillId="0" borderId="10" xfId="54" applyNumberFormat="1" applyFont="1" applyFill="1" applyBorder="1" applyAlignment="1" applyProtection="1">
      <alignment horizontal="left" vertical="justify" wrapText="1"/>
      <protection/>
    </xf>
    <xf numFmtId="3" fontId="1" fillId="0" borderId="10" xfId="54" applyNumberFormat="1" applyFont="1" applyFill="1" applyBorder="1" applyAlignment="1">
      <alignment vertical="top"/>
      <protection/>
    </xf>
    <xf numFmtId="3" fontId="32" fillId="0" borderId="10" xfId="54" applyNumberFormat="1" applyFont="1" applyFill="1" applyBorder="1" applyAlignment="1">
      <alignment vertical="top"/>
      <protection/>
    </xf>
    <xf numFmtId="3" fontId="31" fillId="0" borderId="10" xfId="54" applyNumberFormat="1" applyFont="1" applyFill="1" applyBorder="1" applyAlignment="1">
      <alignment vertical="top"/>
      <protection/>
    </xf>
    <xf numFmtId="49" fontId="24" fillId="0" borderId="10" xfId="0" applyNumberFormat="1" applyFont="1" applyFill="1" applyBorder="1" applyAlignment="1">
      <alignment horizontal="left" vertical="top" wrapText="1"/>
    </xf>
    <xf numFmtId="3" fontId="24" fillId="0" borderId="10" xfId="54" applyNumberFormat="1" applyFont="1" applyFill="1" applyBorder="1" applyAlignment="1">
      <alignment vertical="top"/>
      <protection/>
    </xf>
    <xf numFmtId="3" fontId="31" fillId="0" borderId="10" xfId="55" applyNumberFormat="1" applyFont="1" applyFill="1" applyBorder="1" applyAlignment="1">
      <alignment vertical="top" wrapText="1"/>
      <protection/>
    </xf>
    <xf numFmtId="0" fontId="24" fillId="0" borderId="10" xfId="54" applyFont="1" applyFill="1" applyBorder="1" applyAlignment="1">
      <alignment vertical="justify" wrapText="1"/>
      <protection/>
    </xf>
    <xf numFmtId="3" fontId="24" fillId="0" borderId="10" xfId="55" applyNumberFormat="1" applyFont="1" applyFill="1" applyBorder="1" applyAlignment="1">
      <alignment vertical="top" wrapText="1"/>
      <protection/>
    </xf>
    <xf numFmtId="0" fontId="31" fillId="0" borderId="10" xfId="54" applyFont="1" applyFill="1" applyBorder="1" applyAlignment="1">
      <alignment vertical="justify" wrapText="1"/>
      <protection/>
    </xf>
    <xf numFmtId="0" fontId="38" fillId="0" borderId="10" xfId="55" applyFont="1" applyBorder="1" applyAlignment="1">
      <alignment horizontal="center" vertical="top" wrapText="1"/>
      <protection/>
    </xf>
    <xf numFmtId="0" fontId="29" fillId="0" borderId="10" xfId="55" applyFont="1" applyBorder="1" applyAlignment="1">
      <alignment vertical="top" wrapText="1"/>
      <protection/>
    </xf>
    <xf numFmtId="3" fontId="24" fillId="0" borderId="10" xfId="56" applyNumberFormat="1" applyFont="1" applyFill="1" applyBorder="1" applyAlignment="1" applyProtection="1">
      <alignment vertical="top" wrapText="1"/>
      <protection/>
    </xf>
    <xf numFmtId="3" fontId="31" fillId="0" borderId="10" xfId="56" applyNumberFormat="1" applyFont="1" applyFill="1" applyBorder="1" applyAlignment="1" applyProtection="1">
      <alignment vertical="top" wrapText="1"/>
      <protection/>
    </xf>
    <xf numFmtId="49" fontId="23" fillId="0" borderId="10" xfId="54" applyNumberFormat="1" applyFont="1" applyFill="1" applyBorder="1" applyAlignment="1">
      <alignment horizontal="left" vertical="top" wrapText="1"/>
      <protection/>
    </xf>
    <xf numFmtId="49" fontId="23" fillId="0" borderId="10" xfId="54" applyNumberFormat="1" applyFont="1" applyFill="1" applyBorder="1" applyAlignment="1">
      <alignment horizontal="left" vertical="top"/>
      <protection/>
    </xf>
    <xf numFmtId="49" fontId="31" fillId="0" borderId="10" xfId="54" applyNumberFormat="1" applyFont="1" applyFill="1" applyBorder="1" applyAlignment="1">
      <alignment horizontal="left" vertical="top" wrapText="1"/>
      <protection/>
    </xf>
    <xf numFmtId="0" fontId="34" fillId="0" borderId="10" xfId="55" applyFont="1" applyFill="1" applyBorder="1" applyAlignment="1">
      <alignment horizontal="center" vertical="top" wrapText="1"/>
      <protection/>
    </xf>
    <xf numFmtId="0" fontId="39" fillId="0" borderId="10" xfId="55" applyFont="1" applyFill="1" applyBorder="1" applyAlignment="1">
      <alignment horizontal="center" vertical="top" wrapText="1"/>
      <protection/>
    </xf>
    <xf numFmtId="0" fontId="10" fillId="0" borderId="10" xfId="54" applyFont="1" applyFill="1" applyBorder="1" applyAlignment="1">
      <alignment vertical="justify" wrapText="1"/>
      <protection/>
    </xf>
    <xf numFmtId="0" fontId="31" fillId="0" borderId="11" xfId="54" applyFont="1" applyFill="1" applyBorder="1" applyAlignment="1">
      <alignment vertical="justify" wrapText="1"/>
      <protection/>
    </xf>
    <xf numFmtId="3" fontId="1" fillId="0" borderId="10" xfId="55" applyNumberFormat="1" applyFont="1" applyFill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vertical="top" wrapText="1"/>
      <protection/>
    </xf>
    <xf numFmtId="0" fontId="38" fillId="0" borderId="10" xfId="55" applyFont="1" applyFill="1" applyBorder="1" applyAlignment="1">
      <alignment horizontal="center" vertical="top" wrapText="1"/>
      <protection/>
    </xf>
    <xf numFmtId="0" fontId="38" fillId="0" borderId="10" xfId="54" applyFont="1" applyFill="1" applyBorder="1" applyAlignment="1">
      <alignment vertical="justify" wrapText="1"/>
      <protection/>
    </xf>
    <xf numFmtId="49" fontId="38" fillId="0" borderId="10" xfId="54" applyNumberFormat="1" applyFont="1" applyFill="1" applyBorder="1" applyAlignment="1">
      <alignment horizontal="left" vertical="top"/>
      <protection/>
    </xf>
    <xf numFmtId="3" fontId="38" fillId="0" borderId="10" xfId="55" applyNumberFormat="1" applyFont="1" applyFill="1" applyBorder="1" applyAlignment="1">
      <alignment vertical="top" wrapText="1"/>
      <protection/>
    </xf>
    <xf numFmtId="49" fontId="24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0" xfId="54" applyNumberFormat="1" applyFont="1" applyFill="1" applyBorder="1" applyAlignment="1">
      <alignment vertical="top"/>
      <protection/>
    </xf>
    <xf numFmtId="0" fontId="24" fillId="0" borderId="10" xfId="55" applyFont="1" applyBorder="1">
      <alignment/>
      <protection/>
    </xf>
    <xf numFmtId="0" fontId="24" fillId="0" borderId="10" xfId="54" applyFont="1" applyFill="1" applyBorder="1" applyAlignment="1">
      <alignment horizontal="left" vertical="top" wrapText="1"/>
      <protection/>
    </xf>
    <xf numFmtId="3" fontId="1" fillId="0" borderId="10" xfId="55" applyNumberFormat="1" applyFont="1" applyBorder="1" applyAlignment="1">
      <alignment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3" fontId="32" fillId="0" borderId="10" xfId="55" applyNumberFormat="1" applyFont="1" applyFill="1" applyBorder="1" applyAlignment="1">
      <alignment vertical="top" wrapText="1"/>
      <protection/>
    </xf>
    <xf numFmtId="0" fontId="29" fillId="0" borderId="10" xfId="55" applyFont="1" applyFill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vertical="top" wrapText="1"/>
    </xf>
    <xf numFmtId="49" fontId="10" fillId="0" borderId="10" xfId="54" applyNumberFormat="1" applyFont="1" applyFill="1" applyBorder="1" applyAlignment="1">
      <alignment horizontal="left" vertical="top"/>
      <protection/>
    </xf>
    <xf numFmtId="0" fontId="14" fillId="0" borderId="10" xfId="55" applyBorder="1">
      <alignment/>
      <protection/>
    </xf>
    <xf numFmtId="0" fontId="31" fillId="0" borderId="10" xfId="53" applyNumberFormat="1" applyFont="1" applyFill="1" applyBorder="1" applyAlignment="1">
      <alignment vertical="top" wrapText="1"/>
      <protection/>
    </xf>
    <xf numFmtId="0" fontId="31" fillId="0" borderId="13" xfId="54" applyFont="1" applyFill="1" applyBorder="1" applyAlignment="1">
      <alignment vertical="justify" wrapText="1"/>
      <protection/>
    </xf>
    <xf numFmtId="3" fontId="24" fillId="0" borderId="10" xfId="55" applyNumberFormat="1" applyFont="1" applyBorder="1">
      <alignment/>
      <protection/>
    </xf>
    <xf numFmtId="172" fontId="27" fillId="17" borderId="14" xfId="54" applyNumberFormat="1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righ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3" fontId="1" fillId="0" borderId="10" xfId="56" applyNumberFormat="1" applyFont="1" applyFill="1" applyBorder="1" applyAlignment="1" applyProtection="1">
      <alignment vertical="top" wrapText="1"/>
      <protection/>
    </xf>
    <xf numFmtId="0" fontId="31" fillId="0" borderId="10" xfId="54" applyNumberFormat="1" applyFont="1" applyFill="1" applyBorder="1" applyAlignment="1" applyProtection="1">
      <alignment horizontal="left" vertical="justify" wrapText="1"/>
      <protection/>
    </xf>
    <xf numFmtId="0" fontId="31" fillId="0" borderId="10" xfId="0" applyFont="1" applyFill="1" applyBorder="1" applyAlignment="1">
      <alignment vertical="top" wrapText="1"/>
    </xf>
    <xf numFmtId="49" fontId="1" fillId="0" borderId="10" xfId="54" applyNumberFormat="1" applyFont="1" applyFill="1" applyBorder="1" applyAlignment="1">
      <alignment horizontal="left" vertical="top"/>
      <protection/>
    </xf>
    <xf numFmtId="0" fontId="24" fillId="0" borderId="13" xfId="54" applyFont="1" applyFill="1" applyBorder="1" applyAlignment="1">
      <alignment vertical="justify" wrapText="1"/>
      <protection/>
    </xf>
    <xf numFmtId="0" fontId="31" fillId="0" borderId="10" xfId="54" applyFont="1" applyFill="1" applyBorder="1" applyAlignment="1">
      <alignment horizontal="justify" wrapText="1"/>
      <protection/>
    </xf>
    <xf numFmtId="0" fontId="1" fillId="0" borderId="10" xfId="53" applyNumberFormat="1" applyFont="1" applyFill="1" applyBorder="1" applyAlignment="1">
      <alignment vertical="top" wrapText="1"/>
      <protection/>
    </xf>
    <xf numFmtId="0" fontId="24" fillId="0" borderId="10" xfId="56" applyNumberFormat="1" applyFont="1" applyFill="1" applyBorder="1" applyAlignment="1" applyProtection="1">
      <alignment vertical="top" wrapText="1"/>
      <protection/>
    </xf>
    <xf numFmtId="0" fontId="41" fillId="0" borderId="10" xfId="55" applyFont="1" applyFill="1" applyBorder="1">
      <alignment/>
      <protection/>
    </xf>
    <xf numFmtId="168" fontId="31" fillId="0" borderId="10" xfId="54" applyNumberFormat="1" applyFont="1" applyFill="1" applyBorder="1" applyAlignment="1">
      <alignment vertical="top"/>
      <protection/>
    </xf>
    <xf numFmtId="0" fontId="31" fillId="0" borderId="10" xfId="54" applyFont="1" applyFill="1" applyBorder="1" applyAlignment="1">
      <alignment horizontal="left" vertical="top" wrapText="1"/>
      <protection/>
    </xf>
    <xf numFmtId="0" fontId="31" fillId="0" borderId="10" xfId="0" applyNumberFormat="1" applyFont="1" applyFill="1" applyBorder="1" applyAlignment="1">
      <alignment horizontal="left" vertical="top" wrapText="1"/>
    </xf>
    <xf numFmtId="49" fontId="31" fillId="15" borderId="10" xfId="54" applyNumberFormat="1" applyFont="1" applyFill="1" applyBorder="1" applyAlignment="1">
      <alignment horizontal="left" vertical="top"/>
      <protection/>
    </xf>
    <xf numFmtId="3" fontId="31" fillId="15" borderId="10" xfId="54" applyNumberFormat="1" applyFont="1" applyFill="1" applyBorder="1" applyAlignment="1">
      <alignment vertical="top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22" fillId="0" borderId="0" xfId="55" applyFont="1" applyAlignment="1">
      <alignment horizontal="center"/>
      <protection/>
    </xf>
    <xf numFmtId="0" fontId="23" fillId="0" borderId="0" xfId="55" applyFont="1" applyAlignment="1">
      <alignment horizont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_ФУН" xfId="53"/>
    <cellStyle name="Обычный_Лист3" xfId="54"/>
    <cellStyle name="Обычный_приложения к РСП бюджет на 2006 год.2 уточнение xls" xfId="55"/>
    <cellStyle name="Обычный_Реестр бюджетополучателе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52"/>
  <sheetViews>
    <sheetView tabSelected="1" zoomScalePageLayoutView="0" workbookViewId="0" topLeftCell="B1">
      <selection activeCell="D5" sqref="D5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9.8515625" style="0" customWidth="1"/>
    <col min="5" max="5" width="10.140625" style="0" customWidth="1"/>
    <col min="6" max="6" width="11.28125" style="0" bestFit="1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4"/>
      <c r="C2" s="108" t="s">
        <v>352</v>
      </c>
      <c r="D2" s="108"/>
      <c r="E2" s="108"/>
    </row>
    <row r="3" spans="1:5" ht="12.75">
      <c r="A3" s="1"/>
      <c r="B3" s="1"/>
      <c r="C3" s="1"/>
      <c r="D3" s="1"/>
      <c r="E3" s="1"/>
    </row>
    <row r="4" spans="1:5" ht="72" customHeight="1">
      <c r="A4" s="1"/>
      <c r="B4" s="109" t="s">
        <v>361</v>
      </c>
      <c r="C4" s="109"/>
      <c r="D4" s="109"/>
      <c r="E4" s="109"/>
    </row>
    <row r="5" spans="1:5" ht="18.75">
      <c r="A5" s="1"/>
      <c r="B5" s="5"/>
      <c r="C5" s="5"/>
      <c r="D5" s="5"/>
      <c r="E5" s="5"/>
    </row>
    <row r="6" spans="1:5" ht="12.75">
      <c r="A6" s="1"/>
      <c r="B6" s="1"/>
      <c r="C6" s="1"/>
      <c r="D6" s="1"/>
      <c r="E6" s="1"/>
    </row>
    <row r="7" spans="1:7" ht="12.75">
      <c r="A7" s="110" t="s">
        <v>330</v>
      </c>
      <c r="B7" s="110" t="s">
        <v>331</v>
      </c>
      <c r="C7" s="113" t="s">
        <v>332</v>
      </c>
      <c r="D7" s="103" t="s">
        <v>333</v>
      </c>
      <c r="E7" s="104"/>
      <c r="F7" s="103" t="s">
        <v>359</v>
      </c>
      <c r="G7" s="104"/>
    </row>
    <row r="8" spans="1:7" ht="17.25" customHeight="1">
      <c r="A8" s="111"/>
      <c r="B8" s="111"/>
      <c r="C8" s="114"/>
      <c r="D8" s="105"/>
      <c r="E8" s="106"/>
      <c r="F8" s="105"/>
      <c r="G8" s="106"/>
    </row>
    <row r="9" spans="1:7" ht="72">
      <c r="A9" s="112"/>
      <c r="B9" s="112"/>
      <c r="C9" s="115"/>
      <c r="D9" s="6" t="s">
        <v>334</v>
      </c>
      <c r="E9" s="7" t="s">
        <v>360</v>
      </c>
      <c r="F9" s="6" t="s">
        <v>334</v>
      </c>
      <c r="G9" s="7" t="s">
        <v>360</v>
      </c>
    </row>
    <row r="10" spans="1:7" ht="15.75">
      <c r="A10" s="8"/>
      <c r="B10" s="8"/>
      <c r="C10" s="9"/>
      <c r="D10" s="86"/>
      <c r="E10" s="10"/>
      <c r="F10" s="10"/>
      <c r="G10" s="10"/>
    </row>
    <row r="11" spans="1:7" ht="21" customHeight="1">
      <c r="A11" s="11">
        <v>746</v>
      </c>
      <c r="B11" s="56" t="s">
        <v>335</v>
      </c>
      <c r="C11" s="12"/>
      <c r="D11" s="13">
        <f>D12+D15+D18+D21+D24+D27+D43+D48+D51+D72+D80+D86+D89+D94+D100+D103+D108+D124+D75+D129+D69+D83+D97</f>
        <v>145592</v>
      </c>
      <c r="E11" s="13">
        <f>E12+E15+E18+E21+E24+E27+E43+E48+E51+E80+E86+E89+E94+E100+E103+E108+E124+E75+E129+E69</f>
        <v>108836</v>
      </c>
      <c r="F11" s="13">
        <f>F12+F15+F18+F21+F24+F27+F43+F48+F51+F72+F80+F86+F89+F94+F100+F103+F108+F124+F75+F129+F69+F83+F97</f>
        <v>55151</v>
      </c>
      <c r="G11" s="13">
        <f>G12+G15+G18+G21+G24+G27+G43+G48+G51+G80+G86+G89+G94+G100+G103+G108+G124+G75+G129+G69</f>
        <v>39037</v>
      </c>
    </row>
    <row r="12" spans="1:7" ht="33.75" customHeight="1">
      <c r="A12" s="14"/>
      <c r="B12" s="15" t="s">
        <v>267</v>
      </c>
      <c r="C12" s="16" t="s">
        <v>336</v>
      </c>
      <c r="D12" s="17">
        <f>D13</f>
        <v>1140</v>
      </c>
      <c r="E12" s="21"/>
      <c r="F12" s="17">
        <f>F13</f>
        <v>547</v>
      </c>
      <c r="G12" s="21"/>
    </row>
    <row r="13" spans="1:7" ht="18.75" customHeight="1">
      <c r="A13" s="14"/>
      <c r="B13" s="18" t="s">
        <v>337</v>
      </c>
      <c r="C13" s="19" t="s">
        <v>338</v>
      </c>
      <c r="D13" s="20">
        <f>D14</f>
        <v>1140</v>
      </c>
      <c r="E13" s="21"/>
      <c r="F13" s="20">
        <f>F14</f>
        <v>547</v>
      </c>
      <c r="G13" s="21"/>
    </row>
    <row r="14" spans="1:7" ht="18" customHeight="1">
      <c r="A14" s="14"/>
      <c r="B14" s="18" t="s">
        <v>339</v>
      </c>
      <c r="C14" s="19" t="s">
        <v>340</v>
      </c>
      <c r="D14" s="20">
        <v>1140</v>
      </c>
      <c r="E14" s="21"/>
      <c r="F14" s="20">
        <v>547</v>
      </c>
      <c r="G14" s="21"/>
    </row>
    <row r="15" spans="1:7" ht="50.25" customHeight="1">
      <c r="A15" s="14"/>
      <c r="B15" s="15" t="s">
        <v>341</v>
      </c>
      <c r="C15" s="16" t="s">
        <v>342</v>
      </c>
      <c r="D15" s="17">
        <f>D16</f>
        <v>1140</v>
      </c>
      <c r="E15" s="21"/>
      <c r="F15" s="17">
        <f>F16</f>
        <v>496</v>
      </c>
      <c r="G15" s="21"/>
    </row>
    <row r="16" spans="1:7" ht="49.5" customHeight="1">
      <c r="A16" s="14"/>
      <c r="B16" s="18" t="s">
        <v>343</v>
      </c>
      <c r="C16" s="19" t="s">
        <v>344</v>
      </c>
      <c r="D16" s="20">
        <f>D17</f>
        <v>1140</v>
      </c>
      <c r="E16" s="21"/>
      <c r="F16" s="20">
        <f>F17</f>
        <v>496</v>
      </c>
      <c r="G16" s="21"/>
    </row>
    <row r="17" spans="1:7" ht="21.75" customHeight="1">
      <c r="A17" s="14"/>
      <c r="B17" s="18" t="s">
        <v>339</v>
      </c>
      <c r="C17" s="19" t="s">
        <v>345</v>
      </c>
      <c r="D17" s="20">
        <v>1140</v>
      </c>
      <c r="E17" s="21"/>
      <c r="F17" s="20">
        <v>496</v>
      </c>
      <c r="G17" s="21"/>
    </row>
    <row r="18" spans="1:7" ht="48.75" customHeight="1">
      <c r="A18" s="14"/>
      <c r="B18" s="15" t="s">
        <v>346</v>
      </c>
      <c r="C18" s="16" t="s">
        <v>347</v>
      </c>
      <c r="D18" s="22">
        <f aca="true" t="shared" si="0" ref="D18:G19">D19</f>
        <v>13649</v>
      </c>
      <c r="E18" s="22">
        <f t="shared" si="0"/>
        <v>0</v>
      </c>
      <c r="F18" s="22">
        <f t="shared" si="0"/>
        <v>6037</v>
      </c>
      <c r="G18" s="22">
        <f t="shared" si="0"/>
        <v>0</v>
      </c>
    </row>
    <row r="19" spans="1:7" ht="48.75" customHeight="1">
      <c r="A19" s="14"/>
      <c r="B19" s="18" t="s">
        <v>343</v>
      </c>
      <c r="C19" s="19" t="s">
        <v>348</v>
      </c>
      <c r="D19" s="23">
        <f t="shared" si="0"/>
        <v>13649</v>
      </c>
      <c r="E19" s="25">
        <f t="shared" si="0"/>
        <v>0</v>
      </c>
      <c r="F19" s="23">
        <f t="shared" si="0"/>
        <v>6037</v>
      </c>
      <c r="G19" s="25">
        <f t="shared" si="0"/>
        <v>0</v>
      </c>
    </row>
    <row r="20" spans="1:7" ht="16.5" customHeight="1">
      <c r="A20" s="14"/>
      <c r="B20" s="18" t="s">
        <v>339</v>
      </c>
      <c r="C20" s="19" t="s">
        <v>349</v>
      </c>
      <c r="D20" s="24">
        <v>13649</v>
      </c>
      <c r="E20" s="25">
        <v>0</v>
      </c>
      <c r="F20" s="24">
        <v>6037</v>
      </c>
      <c r="G20" s="25">
        <v>0</v>
      </c>
    </row>
    <row r="21" spans="1:7" ht="53.25" customHeight="1">
      <c r="A21" s="14"/>
      <c r="B21" s="15" t="s">
        <v>116</v>
      </c>
      <c r="C21" s="36" t="s">
        <v>313</v>
      </c>
      <c r="D21" s="17">
        <f>D22</f>
        <v>396</v>
      </c>
      <c r="E21" s="20"/>
      <c r="F21" s="17">
        <f>F22</f>
        <v>205</v>
      </c>
      <c r="G21" s="20"/>
    </row>
    <row r="22" spans="1:7" ht="54" customHeight="1">
      <c r="A22" s="14"/>
      <c r="B22" s="18" t="s">
        <v>343</v>
      </c>
      <c r="C22" s="19" t="s">
        <v>118</v>
      </c>
      <c r="D22" s="20">
        <f>D23</f>
        <v>396</v>
      </c>
      <c r="E22" s="20"/>
      <c r="F22" s="20">
        <f>F23</f>
        <v>205</v>
      </c>
      <c r="G22" s="20"/>
    </row>
    <row r="23" spans="1:7" ht="17.25" customHeight="1">
      <c r="A23" s="14"/>
      <c r="B23" s="18" t="s">
        <v>339</v>
      </c>
      <c r="C23" s="19" t="s">
        <v>119</v>
      </c>
      <c r="D23" s="20">
        <v>396</v>
      </c>
      <c r="E23" s="20"/>
      <c r="F23" s="20">
        <v>205</v>
      </c>
      <c r="G23" s="20"/>
    </row>
    <row r="24" spans="1:7" ht="14.25" customHeight="1">
      <c r="A24" s="14"/>
      <c r="B24" s="15" t="s">
        <v>350</v>
      </c>
      <c r="C24" s="16" t="s">
        <v>351</v>
      </c>
      <c r="D24" s="53">
        <f>D25</f>
        <v>39</v>
      </c>
      <c r="E24" s="29"/>
      <c r="F24" s="53">
        <f>F25</f>
        <v>0</v>
      </c>
      <c r="G24" s="29"/>
    </row>
    <row r="25" spans="1:7" ht="16.5" customHeight="1">
      <c r="A25" s="14"/>
      <c r="B25" s="18" t="s">
        <v>353</v>
      </c>
      <c r="C25" s="27" t="s">
        <v>354</v>
      </c>
      <c r="D25" s="51">
        <f>D26</f>
        <v>39</v>
      </c>
      <c r="E25" s="29"/>
      <c r="F25" s="51">
        <f>F26</f>
        <v>0</v>
      </c>
      <c r="G25" s="29"/>
    </row>
    <row r="26" spans="1:7" ht="18" customHeight="1">
      <c r="A26" s="14"/>
      <c r="B26" s="18" t="s">
        <v>355</v>
      </c>
      <c r="C26" s="27" t="s">
        <v>356</v>
      </c>
      <c r="D26" s="51">
        <v>39</v>
      </c>
      <c r="E26" s="29"/>
      <c r="F26" s="51">
        <v>0</v>
      </c>
      <c r="G26" s="29"/>
    </row>
    <row r="27" spans="1:7" ht="17.25" customHeight="1">
      <c r="A27" s="14"/>
      <c r="B27" s="15" t="s">
        <v>357</v>
      </c>
      <c r="C27" s="16" t="s">
        <v>358</v>
      </c>
      <c r="D27" s="30">
        <f>D28+D30+D34+D41+D39+D32+D37</f>
        <v>11009</v>
      </c>
      <c r="E27" s="30">
        <f>E28+E34+E41+E39+E32</f>
        <v>202</v>
      </c>
      <c r="F27" s="30">
        <f>F28+F30+F34+F41+F39+F32+F37</f>
        <v>5933</v>
      </c>
      <c r="G27" s="30">
        <f>G28+G34+G41+G39+G32</f>
        <v>94</v>
      </c>
    </row>
    <row r="28" spans="1:7" ht="36.75" customHeight="1">
      <c r="A28" s="14"/>
      <c r="B28" s="18" t="s">
        <v>343</v>
      </c>
      <c r="C28" s="27" t="s">
        <v>153</v>
      </c>
      <c r="D28" s="20">
        <f>D29</f>
        <v>233</v>
      </c>
      <c r="E28" s="21"/>
      <c r="F28" s="20">
        <f>F29</f>
        <v>233</v>
      </c>
      <c r="G28" s="21"/>
    </row>
    <row r="29" spans="1:7" ht="19.5" customHeight="1">
      <c r="A29" s="14"/>
      <c r="B29" s="18" t="s">
        <v>339</v>
      </c>
      <c r="C29" s="27" t="s">
        <v>152</v>
      </c>
      <c r="D29" s="24">
        <v>233</v>
      </c>
      <c r="E29" s="25"/>
      <c r="F29" s="24">
        <v>233</v>
      </c>
      <c r="G29" s="25"/>
    </row>
    <row r="30" spans="1:7" ht="15.75">
      <c r="A30" s="14"/>
      <c r="B30" s="18" t="s">
        <v>0</v>
      </c>
      <c r="C30" s="32" t="s">
        <v>1</v>
      </c>
      <c r="D30" s="20">
        <f>D31</f>
        <v>1638</v>
      </c>
      <c r="E30" s="20"/>
      <c r="F30" s="20">
        <f>F31</f>
        <v>859</v>
      </c>
      <c r="G30" s="20"/>
    </row>
    <row r="31" spans="1:7" ht="51" customHeight="1">
      <c r="A31" s="14"/>
      <c r="B31" s="31" t="s">
        <v>2</v>
      </c>
      <c r="C31" s="32" t="s">
        <v>3</v>
      </c>
      <c r="D31" s="20">
        <v>1638</v>
      </c>
      <c r="E31" s="87"/>
      <c r="F31" s="20">
        <v>859</v>
      </c>
      <c r="G31" s="87"/>
    </row>
    <row r="32" spans="1:7" ht="31.5">
      <c r="A32" s="14"/>
      <c r="B32" s="31" t="s">
        <v>268</v>
      </c>
      <c r="C32" s="32" t="s">
        <v>20</v>
      </c>
      <c r="D32" s="20">
        <f>D33</f>
        <v>407</v>
      </c>
      <c r="E32" s="20"/>
      <c r="F32" s="20">
        <f>F33</f>
        <v>393</v>
      </c>
      <c r="G32" s="20"/>
    </row>
    <row r="33" spans="1:7" ht="34.5" customHeight="1">
      <c r="A33" s="14"/>
      <c r="B33" s="31" t="s">
        <v>12</v>
      </c>
      <c r="C33" s="32" t="s">
        <v>21</v>
      </c>
      <c r="D33" s="20">
        <v>407</v>
      </c>
      <c r="E33" s="20"/>
      <c r="F33" s="20">
        <v>393</v>
      </c>
      <c r="G33" s="20"/>
    </row>
    <row r="34" spans="1:7" ht="18.75" customHeight="1">
      <c r="A34" s="14"/>
      <c r="B34" s="31" t="s">
        <v>4</v>
      </c>
      <c r="C34" s="32" t="s">
        <v>5</v>
      </c>
      <c r="D34" s="20">
        <f>D35+D36</f>
        <v>965</v>
      </c>
      <c r="E34" s="20"/>
      <c r="F34" s="20">
        <f>F35+F36</f>
        <v>810</v>
      </c>
      <c r="G34" s="20"/>
    </row>
    <row r="35" spans="1:7" ht="38.25" customHeight="1">
      <c r="A35" s="14"/>
      <c r="B35" s="31" t="s">
        <v>12</v>
      </c>
      <c r="C35" s="32" t="s">
        <v>13</v>
      </c>
      <c r="D35" s="20">
        <v>777</v>
      </c>
      <c r="E35" s="20"/>
      <c r="F35" s="20">
        <v>622</v>
      </c>
      <c r="G35" s="20"/>
    </row>
    <row r="36" spans="1:7" ht="35.25" customHeight="1">
      <c r="A36" s="14"/>
      <c r="B36" s="33" t="s">
        <v>244</v>
      </c>
      <c r="C36" s="32" t="s">
        <v>243</v>
      </c>
      <c r="D36" s="20">
        <v>188</v>
      </c>
      <c r="E36" s="20"/>
      <c r="F36" s="20">
        <v>188</v>
      </c>
      <c r="G36" s="20"/>
    </row>
    <row r="37" spans="1:7" ht="16.5" customHeight="1">
      <c r="A37" s="14"/>
      <c r="B37" s="33" t="s">
        <v>27</v>
      </c>
      <c r="C37" s="32" t="s">
        <v>173</v>
      </c>
      <c r="D37" s="20">
        <f>D38</f>
        <v>4860</v>
      </c>
      <c r="E37" s="20"/>
      <c r="F37" s="20">
        <f>F38</f>
        <v>2562</v>
      </c>
      <c r="G37" s="20"/>
    </row>
    <row r="38" spans="1:7" ht="47.25" customHeight="1">
      <c r="A38" s="14"/>
      <c r="B38" s="31" t="s">
        <v>2</v>
      </c>
      <c r="C38" s="32" t="s">
        <v>174</v>
      </c>
      <c r="D38" s="20">
        <v>4860</v>
      </c>
      <c r="E38" s="20"/>
      <c r="F38" s="20">
        <v>2562</v>
      </c>
      <c r="G38" s="20"/>
    </row>
    <row r="39" spans="1:7" ht="21" customHeight="1">
      <c r="A39" s="14"/>
      <c r="B39" s="33" t="s">
        <v>154</v>
      </c>
      <c r="C39" s="32" t="s">
        <v>14</v>
      </c>
      <c r="D39" s="20">
        <f>D40</f>
        <v>2704</v>
      </c>
      <c r="E39" s="20">
        <f>E40</f>
        <v>0</v>
      </c>
      <c r="F39" s="20">
        <f>F40</f>
        <v>982</v>
      </c>
      <c r="G39" s="20">
        <f>G40</f>
        <v>0</v>
      </c>
    </row>
    <row r="40" spans="1:7" ht="46.5" customHeight="1">
      <c r="A40" s="14"/>
      <c r="B40" s="31" t="s">
        <v>2</v>
      </c>
      <c r="C40" s="32" t="s">
        <v>15</v>
      </c>
      <c r="D40" s="20">
        <v>2704</v>
      </c>
      <c r="E40" s="20"/>
      <c r="F40" s="20">
        <v>982</v>
      </c>
      <c r="G40" s="20"/>
    </row>
    <row r="41" spans="1:7" ht="30.75" customHeight="1">
      <c r="A41" s="14"/>
      <c r="B41" s="88" t="s">
        <v>156</v>
      </c>
      <c r="C41" s="32" t="s">
        <v>16</v>
      </c>
      <c r="D41" s="20">
        <f>D42</f>
        <v>202</v>
      </c>
      <c r="E41" s="20">
        <f>E42</f>
        <v>202</v>
      </c>
      <c r="F41" s="20">
        <f>F42</f>
        <v>94</v>
      </c>
      <c r="G41" s="20">
        <f>G42</f>
        <v>94</v>
      </c>
    </row>
    <row r="42" spans="1:7" ht="18.75" customHeight="1">
      <c r="A42" s="14"/>
      <c r="B42" s="18" t="s">
        <v>339</v>
      </c>
      <c r="C42" s="32" t="s">
        <v>17</v>
      </c>
      <c r="D42" s="20">
        <v>202</v>
      </c>
      <c r="E42" s="20">
        <v>202</v>
      </c>
      <c r="F42" s="20">
        <v>94</v>
      </c>
      <c r="G42" s="20">
        <v>94</v>
      </c>
    </row>
    <row r="43" spans="1:7" ht="35.25" customHeight="1">
      <c r="A43" s="34"/>
      <c r="B43" s="35" t="s">
        <v>18</v>
      </c>
      <c r="C43" s="36" t="s">
        <v>19</v>
      </c>
      <c r="D43" s="37">
        <f>D44+D46</f>
        <v>833</v>
      </c>
      <c r="E43" s="21"/>
      <c r="F43" s="37">
        <f>F44+F46</f>
        <v>295</v>
      </c>
      <c r="G43" s="21"/>
    </row>
    <row r="44" spans="1:7" ht="48.75" customHeight="1">
      <c r="A44" s="38"/>
      <c r="B44" s="39" t="s">
        <v>22</v>
      </c>
      <c r="C44" s="19" t="s">
        <v>23</v>
      </c>
      <c r="D44" s="40">
        <f>D45</f>
        <v>55</v>
      </c>
      <c r="E44" s="21"/>
      <c r="F44" s="40">
        <f>F45</f>
        <v>24</v>
      </c>
      <c r="G44" s="21"/>
    </row>
    <row r="45" spans="1:7" ht="50.25" customHeight="1">
      <c r="A45" s="34"/>
      <c r="B45" s="18" t="s">
        <v>249</v>
      </c>
      <c r="C45" s="19" t="s">
        <v>24</v>
      </c>
      <c r="D45" s="41">
        <v>55</v>
      </c>
      <c r="E45" s="21"/>
      <c r="F45" s="41">
        <v>24</v>
      </c>
      <c r="G45" s="21"/>
    </row>
    <row r="46" spans="1:7" ht="36" customHeight="1">
      <c r="A46" s="34"/>
      <c r="B46" s="18" t="s">
        <v>179</v>
      </c>
      <c r="C46" s="19" t="s">
        <v>177</v>
      </c>
      <c r="D46" s="41">
        <f>D47</f>
        <v>778</v>
      </c>
      <c r="E46" s="21"/>
      <c r="F46" s="41">
        <f>F47</f>
        <v>271</v>
      </c>
      <c r="G46" s="21"/>
    </row>
    <row r="47" spans="1:7" ht="25.5" customHeight="1">
      <c r="A47" s="34"/>
      <c r="B47" s="31" t="s">
        <v>151</v>
      </c>
      <c r="C47" s="19" t="s">
        <v>178</v>
      </c>
      <c r="D47" s="41">
        <v>778</v>
      </c>
      <c r="E47" s="21"/>
      <c r="F47" s="41">
        <v>271</v>
      </c>
      <c r="G47" s="21"/>
    </row>
    <row r="48" spans="1:7" ht="34.5" customHeight="1">
      <c r="A48" s="34"/>
      <c r="B48" s="15" t="s">
        <v>25</v>
      </c>
      <c r="C48" s="36" t="s">
        <v>26</v>
      </c>
      <c r="D48" s="42">
        <f aca="true" t="shared" si="1" ref="D48:G49">D49</f>
        <v>539</v>
      </c>
      <c r="E48" s="57">
        <f t="shared" si="1"/>
        <v>539</v>
      </c>
      <c r="F48" s="42">
        <f t="shared" si="1"/>
        <v>242</v>
      </c>
      <c r="G48" s="57">
        <f t="shared" si="1"/>
        <v>242</v>
      </c>
    </row>
    <row r="49" spans="1:7" ht="51" customHeight="1">
      <c r="A49" s="34"/>
      <c r="B49" s="18" t="s">
        <v>28</v>
      </c>
      <c r="C49" s="19" t="s">
        <v>29</v>
      </c>
      <c r="D49" s="41">
        <f t="shared" si="1"/>
        <v>539</v>
      </c>
      <c r="E49" s="58">
        <f t="shared" si="1"/>
        <v>539</v>
      </c>
      <c r="F49" s="41">
        <f t="shared" si="1"/>
        <v>242</v>
      </c>
      <c r="G49" s="58">
        <f t="shared" si="1"/>
        <v>242</v>
      </c>
    </row>
    <row r="50" spans="1:7" ht="18.75" customHeight="1">
      <c r="A50" s="34"/>
      <c r="B50" s="18" t="s">
        <v>339</v>
      </c>
      <c r="C50" s="19" t="s">
        <v>30</v>
      </c>
      <c r="D50" s="41">
        <v>539</v>
      </c>
      <c r="E50" s="58">
        <v>539</v>
      </c>
      <c r="F50" s="41">
        <v>242</v>
      </c>
      <c r="G50" s="58">
        <v>242</v>
      </c>
    </row>
    <row r="51" spans="1:7" ht="19.5" customHeight="1">
      <c r="A51" s="14"/>
      <c r="B51" s="43" t="s">
        <v>31</v>
      </c>
      <c r="C51" s="36" t="s">
        <v>38</v>
      </c>
      <c r="D51" s="44">
        <f>D52+D54+D56+D58+D62+D64+D67+D60</f>
        <v>31286</v>
      </c>
      <c r="E51" s="44">
        <f>E52+E54+E56+E58+E62+E64+E67+E60</f>
        <v>31286</v>
      </c>
      <c r="F51" s="44">
        <f>F52+F54+F56+F58+F62+F64+F67+F60</f>
        <v>18518</v>
      </c>
      <c r="G51" s="44">
        <f>G52+G54+G56+G58+G62+G64+G67+G60</f>
        <v>18518</v>
      </c>
    </row>
    <row r="52" spans="1:7" ht="48" customHeight="1">
      <c r="A52" s="14"/>
      <c r="B52" s="45" t="s">
        <v>163</v>
      </c>
      <c r="C52" s="19" t="s">
        <v>161</v>
      </c>
      <c r="D52" s="89">
        <f>D53</f>
        <v>144</v>
      </c>
      <c r="E52" s="89">
        <f>E53</f>
        <v>144</v>
      </c>
      <c r="F52" s="89">
        <f>F53</f>
        <v>6</v>
      </c>
      <c r="G52" s="89">
        <f>G53</f>
        <v>6</v>
      </c>
    </row>
    <row r="53" spans="1:7" ht="19.5" customHeight="1">
      <c r="A53" s="14"/>
      <c r="B53" s="45" t="s">
        <v>250</v>
      </c>
      <c r="C53" s="19" t="s">
        <v>162</v>
      </c>
      <c r="D53" s="89">
        <v>144</v>
      </c>
      <c r="E53" s="89">
        <v>144</v>
      </c>
      <c r="F53" s="89">
        <v>6</v>
      </c>
      <c r="G53" s="89">
        <v>6</v>
      </c>
    </row>
    <row r="54" spans="1:7" ht="49.5" customHeight="1">
      <c r="A54" s="14"/>
      <c r="B54" s="45" t="s">
        <v>197</v>
      </c>
      <c r="C54" s="19" t="s">
        <v>69</v>
      </c>
      <c r="D54" s="89">
        <f>D55</f>
        <v>7425</v>
      </c>
      <c r="E54" s="89">
        <f>E55</f>
        <v>7425</v>
      </c>
      <c r="F54" s="89">
        <f>F55</f>
        <v>7389</v>
      </c>
      <c r="G54" s="89">
        <f>G55</f>
        <v>7389</v>
      </c>
    </row>
    <row r="55" spans="1:7" ht="27" customHeight="1">
      <c r="A55" s="14"/>
      <c r="B55" s="45" t="s">
        <v>250</v>
      </c>
      <c r="C55" s="19" t="s">
        <v>70</v>
      </c>
      <c r="D55" s="89">
        <v>7425</v>
      </c>
      <c r="E55" s="89">
        <v>7425</v>
      </c>
      <c r="F55" s="89">
        <v>7389</v>
      </c>
      <c r="G55" s="89">
        <v>7389</v>
      </c>
    </row>
    <row r="56" spans="1:7" ht="61.5" customHeight="1">
      <c r="A56" s="14"/>
      <c r="B56" s="45" t="s">
        <v>196</v>
      </c>
      <c r="C56" s="19" t="s">
        <v>71</v>
      </c>
      <c r="D56" s="89">
        <f>D57</f>
        <v>152</v>
      </c>
      <c r="E56" s="89">
        <f>E57</f>
        <v>152</v>
      </c>
      <c r="F56" s="89">
        <f>F57</f>
        <v>94</v>
      </c>
      <c r="G56" s="89">
        <f>G57</f>
        <v>94</v>
      </c>
    </row>
    <row r="57" spans="1:7" ht="20.25" customHeight="1">
      <c r="A57" s="14"/>
      <c r="B57" s="45" t="s">
        <v>250</v>
      </c>
      <c r="C57" s="19" t="s">
        <v>72</v>
      </c>
      <c r="D57" s="89">
        <v>152</v>
      </c>
      <c r="E57" s="89">
        <v>152</v>
      </c>
      <c r="F57" s="89">
        <v>94</v>
      </c>
      <c r="G57" s="89">
        <v>94</v>
      </c>
    </row>
    <row r="58" spans="1:7" ht="48.75" customHeight="1">
      <c r="A58" s="14"/>
      <c r="B58" s="90" t="s">
        <v>195</v>
      </c>
      <c r="C58" s="19" t="s">
        <v>164</v>
      </c>
      <c r="D58" s="89">
        <f>D59</f>
        <v>1233</v>
      </c>
      <c r="E58" s="89">
        <f>E59</f>
        <v>1233</v>
      </c>
      <c r="F58" s="89">
        <f>F59</f>
        <v>1015</v>
      </c>
      <c r="G58" s="89">
        <f>G59</f>
        <v>1015</v>
      </c>
    </row>
    <row r="59" spans="1:7" ht="18.75" customHeight="1">
      <c r="A59" s="14"/>
      <c r="B59" s="45" t="s">
        <v>250</v>
      </c>
      <c r="C59" s="19" t="s">
        <v>165</v>
      </c>
      <c r="D59" s="89">
        <v>1233</v>
      </c>
      <c r="E59" s="89">
        <v>1233</v>
      </c>
      <c r="F59" s="89">
        <v>1015</v>
      </c>
      <c r="G59" s="89">
        <v>1015</v>
      </c>
    </row>
    <row r="60" spans="1:7" ht="126">
      <c r="A60" s="14"/>
      <c r="B60" s="90" t="s">
        <v>175</v>
      </c>
      <c r="C60" s="19" t="s">
        <v>181</v>
      </c>
      <c r="D60" s="58">
        <f>D61</f>
        <v>8</v>
      </c>
      <c r="E60" s="58">
        <f>E61</f>
        <v>8</v>
      </c>
      <c r="F60" s="58">
        <f>F61</f>
        <v>0</v>
      </c>
      <c r="G60" s="58">
        <f>G61</f>
        <v>0</v>
      </c>
    </row>
    <row r="61" spans="1:7" ht="18.75" customHeight="1">
      <c r="A61" s="14"/>
      <c r="B61" s="45" t="s">
        <v>250</v>
      </c>
      <c r="C61" s="19" t="s">
        <v>182</v>
      </c>
      <c r="D61" s="58">
        <v>8</v>
      </c>
      <c r="E61" s="58">
        <v>8</v>
      </c>
      <c r="F61" s="58">
        <v>0</v>
      </c>
      <c r="G61" s="58">
        <v>0</v>
      </c>
    </row>
    <row r="62" spans="1:7" ht="32.25" customHeight="1">
      <c r="A62" s="14"/>
      <c r="B62" s="45" t="s">
        <v>155</v>
      </c>
      <c r="C62" s="19" t="s">
        <v>39</v>
      </c>
      <c r="D62" s="46">
        <f>D63</f>
        <v>4107</v>
      </c>
      <c r="E62" s="46">
        <f>E63</f>
        <v>4107</v>
      </c>
      <c r="F62" s="46">
        <f>F63</f>
        <v>2039</v>
      </c>
      <c r="G62" s="46">
        <f>G63</f>
        <v>2039</v>
      </c>
    </row>
    <row r="63" spans="1:7" ht="19.5" customHeight="1">
      <c r="A63" s="14"/>
      <c r="B63" s="18" t="s">
        <v>339</v>
      </c>
      <c r="C63" s="19" t="s">
        <v>41</v>
      </c>
      <c r="D63" s="46">
        <v>4107</v>
      </c>
      <c r="E63" s="48">
        <v>4107</v>
      </c>
      <c r="F63" s="46">
        <v>2039</v>
      </c>
      <c r="G63" s="48">
        <v>2039</v>
      </c>
    </row>
    <row r="64" spans="1:7" ht="48" customHeight="1">
      <c r="A64" s="14"/>
      <c r="B64" s="18" t="s">
        <v>199</v>
      </c>
      <c r="C64" s="19" t="s">
        <v>200</v>
      </c>
      <c r="D64" s="46">
        <f>D65+D66</f>
        <v>10653</v>
      </c>
      <c r="E64" s="46">
        <f>E65+E66</f>
        <v>10653</v>
      </c>
      <c r="F64" s="46">
        <f>F65+F66</f>
        <v>669</v>
      </c>
      <c r="G64" s="46">
        <f>G65+G66</f>
        <v>669</v>
      </c>
    </row>
    <row r="65" spans="1:7" ht="18.75" customHeight="1">
      <c r="A65" s="14"/>
      <c r="B65" s="18" t="s">
        <v>250</v>
      </c>
      <c r="C65" s="19" t="s">
        <v>201</v>
      </c>
      <c r="D65" s="46">
        <v>9828</v>
      </c>
      <c r="E65" s="46">
        <v>9828</v>
      </c>
      <c r="F65" s="46">
        <v>669</v>
      </c>
      <c r="G65" s="46">
        <v>669</v>
      </c>
    </row>
    <row r="66" spans="1:7" ht="27" customHeight="1">
      <c r="A66" s="14"/>
      <c r="B66" s="18" t="s">
        <v>339</v>
      </c>
      <c r="C66" s="101" t="s">
        <v>218</v>
      </c>
      <c r="D66" s="102">
        <v>825</v>
      </c>
      <c r="E66" s="102">
        <v>825</v>
      </c>
      <c r="F66" s="102">
        <v>0</v>
      </c>
      <c r="G66" s="102">
        <v>0</v>
      </c>
    </row>
    <row r="67" spans="1:7" ht="48" customHeight="1">
      <c r="A67" s="14"/>
      <c r="B67" s="45" t="s">
        <v>80</v>
      </c>
      <c r="C67" s="19" t="s">
        <v>60</v>
      </c>
      <c r="D67" s="48">
        <f>D68</f>
        <v>7564</v>
      </c>
      <c r="E67" s="48">
        <f>E68</f>
        <v>7564</v>
      </c>
      <c r="F67" s="48">
        <f>F68</f>
        <v>7306</v>
      </c>
      <c r="G67" s="48">
        <f>G68</f>
        <v>7306</v>
      </c>
    </row>
    <row r="68" spans="1:7" ht="27" customHeight="1">
      <c r="A68" s="14"/>
      <c r="B68" s="45" t="s">
        <v>250</v>
      </c>
      <c r="C68" s="19" t="s">
        <v>61</v>
      </c>
      <c r="D68" s="48">
        <v>7564</v>
      </c>
      <c r="E68" s="48">
        <v>7564</v>
      </c>
      <c r="F68" s="48">
        <v>7306</v>
      </c>
      <c r="G68" s="48">
        <v>7306</v>
      </c>
    </row>
    <row r="69" spans="1:7" ht="20.25" customHeight="1">
      <c r="A69" s="14"/>
      <c r="B69" s="49" t="s">
        <v>251</v>
      </c>
      <c r="C69" s="36" t="s">
        <v>252</v>
      </c>
      <c r="D69" s="50">
        <f aca="true" t="shared" si="2" ref="D69:G70">D70</f>
        <v>332</v>
      </c>
      <c r="E69" s="50">
        <f t="shared" si="2"/>
        <v>332</v>
      </c>
      <c r="F69" s="50">
        <f t="shared" si="2"/>
        <v>0</v>
      </c>
      <c r="G69" s="50">
        <f t="shared" si="2"/>
        <v>0</v>
      </c>
    </row>
    <row r="70" spans="1:7" ht="50.25" customHeight="1">
      <c r="A70" s="14"/>
      <c r="B70" s="31" t="s">
        <v>253</v>
      </c>
      <c r="C70" s="19" t="s">
        <v>254</v>
      </c>
      <c r="D70" s="48">
        <f t="shared" si="2"/>
        <v>332</v>
      </c>
      <c r="E70" s="48">
        <f t="shared" si="2"/>
        <v>332</v>
      </c>
      <c r="F70" s="48">
        <f t="shared" si="2"/>
        <v>0</v>
      </c>
      <c r="G70" s="48">
        <f t="shared" si="2"/>
        <v>0</v>
      </c>
    </row>
    <row r="71" spans="1:7" ht="39.75" customHeight="1">
      <c r="A71" s="14"/>
      <c r="B71" s="31" t="s">
        <v>12</v>
      </c>
      <c r="C71" s="19" t="s">
        <v>255</v>
      </c>
      <c r="D71" s="48">
        <v>332</v>
      </c>
      <c r="E71" s="48">
        <v>332</v>
      </c>
      <c r="F71" s="48">
        <v>0</v>
      </c>
      <c r="G71" s="48">
        <v>0</v>
      </c>
    </row>
    <row r="72" spans="1:7" ht="23.25" customHeight="1">
      <c r="A72" s="14"/>
      <c r="B72" s="49" t="s">
        <v>311</v>
      </c>
      <c r="C72" s="36" t="s">
        <v>312</v>
      </c>
      <c r="D72" s="50">
        <f>D73</f>
        <v>160</v>
      </c>
      <c r="E72" s="50"/>
      <c r="F72" s="50">
        <f>F73</f>
        <v>160</v>
      </c>
      <c r="G72" s="50"/>
    </row>
    <row r="73" spans="1:7" ht="23.25" customHeight="1">
      <c r="A73" s="14"/>
      <c r="B73" s="31" t="s">
        <v>235</v>
      </c>
      <c r="C73" s="19" t="s">
        <v>233</v>
      </c>
      <c r="D73" s="48">
        <f>D74</f>
        <v>160</v>
      </c>
      <c r="E73" s="48"/>
      <c r="F73" s="48">
        <f>F74</f>
        <v>160</v>
      </c>
      <c r="G73" s="48"/>
    </row>
    <row r="74" spans="1:7" ht="38.25" customHeight="1">
      <c r="A74" s="14"/>
      <c r="B74" s="31" t="s">
        <v>12</v>
      </c>
      <c r="C74" s="19" t="s">
        <v>234</v>
      </c>
      <c r="D74" s="48">
        <v>160</v>
      </c>
      <c r="E74" s="48"/>
      <c r="F74" s="48">
        <v>160</v>
      </c>
      <c r="G74" s="48"/>
    </row>
    <row r="75" spans="1:7" ht="24" customHeight="1">
      <c r="A75" s="14"/>
      <c r="B75" s="15" t="s">
        <v>256</v>
      </c>
      <c r="C75" s="36" t="s">
        <v>257</v>
      </c>
      <c r="D75" s="73">
        <f>D76+D78</f>
        <v>7116</v>
      </c>
      <c r="E75" s="73">
        <f>E76+E78</f>
        <v>6732</v>
      </c>
      <c r="F75" s="73">
        <f>F76+F78</f>
        <v>17</v>
      </c>
      <c r="G75" s="73">
        <f>G76+G78</f>
        <v>0</v>
      </c>
    </row>
    <row r="76" spans="1:7" ht="45.75" customHeight="1">
      <c r="A76" s="14"/>
      <c r="B76" s="18" t="s">
        <v>8</v>
      </c>
      <c r="C76" s="19" t="s">
        <v>278</v>
      </c>
      <c r="D76" s="46">
        <f>D77</f>
        <v>30</v>
      </c>
      <c r="E76" s="46"/>
      <c r="F76" s="46">
        <f>F77</f>
        <v>17</v>
      </c>
      <c r="G76" s="46"/>
    </row>
    <row r="77" spans="1:7" ht="21" customHeight="1">
      <c r="A77" s="14"/>
      <c r="B77" s="18" t="s">
        <v>355</v>
      </c>
      <c r="C77" s="19" t="s">
        <v>279</v>
      </c>
      <c r="D77" s="46">
        <v>30</v>
      </c>
      <c r="E77" s="46"/>
      <c r="F77" s="46">
        <v>17</v>
      </c>
      <c r="G77" s="46"/>
    </row>
    <row r="78" spans="1:7" ht="50.25" customHeight="1">
      <c r="A78" s="14"/>
      <c r="B78" s="18" t="s">
        <v>242</v>
      </c>
      <c r="C78" s="19" t="s">
        <v>240</v>
      </c>
      <c r="D78" s="46">
        <f>D79</f>
        <v>7086</v>
      </c>
      <c r="E78" s="46">
        <f>E79</f>
        <v>6732</v>
      </c>
      <c r="F78" s="46">
        <f>F79</f>
        <v>0</v>
      </c>
      <c r="G78" s="46">
        <f>G79</f>
        <v>0</v>
      </c>
    </row>
    <row r="79" spans="1:7" ht="38.25" customHeight="1">
      <c r="A79" s="14"/>
      <c r="B79" s="33" t="s">
        <v>244</v>
      </c>
      <c r="C79" s="19" t="s">
        <v>241</v>
      </c>
      <c r="D79" s="46">
        <v>7086</v>
      </c>
      <c r="E79" s="46">
        <v>6732</v>
      </c>
      <c r="F79" s="46">
        <v>0</v>
      </c>
      <c r="G79" s="46">
        <v>0</v>
      </c>
    </row>
    <row r="80" spans="1:7" ht="18" customHeight="1">
      <c r="A80" s="14"/>
      <c r="B80" s="49" t="s">
        <v>258</v>
      </c>
      <c r="C80" s="36" t="s">
        <v>259</v>
      </c>
      <c r="D80" s="50">
        <f aca="true" t="shared" si="3" ref="D80:G81">D81</f>
        <v>991</v>
      </c>
      <c r="E80" s="50">
        <f t="shared" si="3"/>
        <v>991</v>
      </c>
      <c r="F80" s="50">
        <f t="shared" si="3"/>
        <v>991</v>
      </c>
      <c r="G80" s="50">
        <f t="shared" si="3"/>
        <v>991</v>
      </c>
    </row>
    <row r="81" spans="1:7" ht="47.25" customHeight="1">
      <c r="A81" s="14"/>
      <c r="B81" s="31" t="s">
        <v>166</v>
      </c>
      <c r="C81" s="19" t="s">
        <v>34</v>
      </c>
      <c r="D81" s="48">
        <f t="shared" si="3"/>
        <v>991</v>
      </c>
      <c r="E81" s="48">
        <f t="shared" si="3"/>
        <v>991</v>
      </c>
      <c r="F81" s="48">
        <f t="shared" si="3"/>
        <v>991</v>
      </c>
      <c r="G81" s="48">
        <f t="shared" si="3"/>
        <v>991</v>
      </c>
    </row>
    <row r="82" spans="1:7" ht="30.75" customHeight="1">
      <c r="A82" s="14"/>
      <c r="B82" s="33" t="s">
        <v>244</v>
      </c>
      <c r="C82" s="19" t="s">
        <v>35</v>
      </c>
      <c r="D82" s="48">
        <v>991</v>
      </c>
      <c r="E82" s="48">
        <v>991</v>
      </c>
      <c r="F82" s="48">
        <v>991</v>
      </c>
      <c r="G82" s="48">
        <v>991</v>
      </c>
    </row>
    <row r="83" spans="1:7" ht="15" customHeight="1">
      <c r="A83" s="14"/>
      <c r="B83" s="49" t="s">
        <v>37</v>
      </c>
      <c r="C83" s="36" t="s">
        <v>36</v>
      </c>
      <c r="D83" s="50">
        <f aca="true" t="shared" si="4" ref="D83:G84">D84</f>
        <v>50</v>
      </c>
      <c r="E83" s="50">
        <f t="shared" si="4"/>
        <v>0</v>
      </c>
      <c r="F83" s="50">
        <f t="shared" si="4"/>
        <v>0</v>
      </c>
      <c r="G83" s="50">
        <f t="shared" si="4"/>
        <v>0</v>
      </c>
    </row>
    <row r="84" spans="1:7" ht="46.5" customHeight="1">
      <c r="A84" s="14"/>
      <c r="B84" s="18" t="s">
        <v>248</v>
      </c>
      <c r="C84" s="19" t="s">
        <v>212</v>
      </c>
      <c r="D84" s="48">
        <f t="shared" si="4"/>
        <v>50</v>
      </c>
      <c r="E84" s="48">
        <f t="shared" si="4"/>
        <v>0</v>
      </c>
      <c r="F84" s="48">
        <f t="shared" si="4"/>
        <v>0</v>
      </c>
      <c r="G84" s="48">
        <f t="shared" si="4"/>
        <v>0</v>
      </c>
    </row>
    <row r="85" spans="1:7" ht="15" customHeight="1">
      <c r="A85" s="14"/>
      <c r="B85" s="18" t="s">
        <v>355</v>
      </c>
      <c r="C85" s="19" t="s">
        <v>213</v>
      </c>
      <c r="D85" s="48">
        <v>50</v>
      </c>
      <c r="E85" s="48">
        <v>0</v>
      </c>
      <c r="F85" s="48">
        <v>0</v>
      </c>
      <c r="G85" s="48">
        <v>0</v>
      </c>
    </row>
    <row r="86" spans="1:7" ht="18" customHeight="1">
      <c r="A86" s="14"/>
      <c r="B86" s="49" t="s">
        <v>260</v>
      </c>
      <c r="C86" s="36" t="s">
        <v>261</v>
      </c>
      <c r="D86" s="50">
        <f aca="true" t="shared" si="5" ref="D86:G87">D87</f>
        <v>13389</v>
      </c>
      <c r="E86" s="50">
        <f t="shared" si="5"/>
        <v>11381</v>
      </c>
      <c r="F86" s="50">
        <f t="shared" si="5"/>
        <v>11840</v>
      </c>
      <c r="G86" s="50">
        <f t="shared" si="5"/>
        <v>11381</v>
      </c>
    </row>
    <row r="87" spans="1:7" ht="19.5" customHeight="1">
      <c r="A87" s="14"/>
      <c r="B87" s="31" t="s">
        <v>48</v>
      </c>
      <c r="C87" s="19" t="s">
        <v>262</v>
      </c>
      <c r="D87" s="48">
        <f t="shared" si="5"/>
        <v>13389</v>
      </c>
      <c r="E87" s="48">
        <f t="shared" si="5"/>
        <v>11381</v>
      </c>
      <c r="F87" s="48">
        <f t="shared" si="5"/>
        <v>11840</v>
      </c>
      <c r="G87" s="48">
        <f t="shared" si="5"/>
        <v>11381</v>
      </c>
    </row>
    <row r="88" spans="1:7" ht="35.25" customHeight="1">
      <c r="A88" s="14"/>
      <c r="B88" s="33" t="s">
        <v>244</v>
      </c>
      <c r="C88" s="19" t="s">
        <v>263</v>
      </c>
      <c r="D88" s="48">
        <v>13389</v>
      </c>
      <c r="E88" s="48">
        <v>11381</v>
      </c>
      <c r="F88" s="48">
        <v>11840</v>
      </c>
      <c r="G88" s="48">
        <v>11381</v>
      </c>
    </row>
    <row r="89" spans="1:7" ht="20.25" customHeight="1">
      <c r="A89" s="14"/>
      <c r="B89" s="15" t="s">
        <v>42</v>
      </c>
      <c r="C89" s="36" t="s">
        <v>43</v>
      </c>
      <c r="D89" s="73">
        <f>D90+D92</f>
        <v>45101</v>
      </c>
      <c r="E89" s="73">
        <f>E90+E92</f>
        <v>42945</v>
      </c>
      <c r="F89" s="73">
        <f>F90+F92</f>
        <v>3000</v>
      </c>
      <c r="G89" s="73">
        <f>G90+G92</f>
        <v>3000</v>
      </c>
    </row>
    <row r="90" spans="1:7" ht="31.5" customHeight="1">
      <c r="A90" s="14"/>
      <c r="B90" s="18" t="s">
        <v>44</v>
      </c>
      <c r="C90" s="19" t="s">
        <v>45</v>
      </c>
      <c r="D90" s="46">
        <f>D91</f>
        <v>54</v>
      </c>
      <c r="E90" s="46"/>
      <c r="F90" s="46">
        <f>F91</f>
        <v>0</v>
      </c>
      <c r="G90" s="46"/>
    </row>
    <row r="91" spans="1:7" ht="18.75" customHeight="1">
      <c r="A91" s="14"/>
      <c r="B91" s="18" t="s">
        <v>46</v>
      </c>
      <c r="C91" s="19" t="s">
        <v>47</v>
      </c>
      <c r="D91" s="46">
        <v>54</v>
      </c>
      <c r="E91" s="46"/>
      <c r="F91" s="46">
        <v>0</v>
      </c>
      <c r="G91" s="46"/>
    </row>
    <row r="92" spans="1:7" ht="18" customHeight="1">
      <c r="A92" s="14"/>
      <c r="B92" s="33" t="s">
        <v>48</v>
      </c>
      <c r="C92" s="19" t="s">
        <v>49</v>
      </c>
      <c r="D92" s="48">
        <f>D93</f>
        <v>45047</v>
      </c>
      <c r="E92" s="48">
        <f>E93</f>
        <v>42945</v>
      </c>
      <c r="F92" s="48">
        <f>F93</f>
        <v>3000</v>
      </c>
      <c r="G92" s="48">
        <f>G93</f>
        <v>3000</v>
      </c>
    </row>
    <row r="93" spans="1:7" ht="33" customHeight="1">
      <c r="A93" s="14"/>
      <c r="B93" s="33" t="s">
        <v>244</v>
      </c>
      <c r="C93" s="19" t="s">
        <v>264</v>
      </c>
      <c r="D93" s="48">
        <v>45047</v>
      </c>
      <c r="E93" s="48">
        <v>42945</v>
      </c>
      <c r="F93" s="48">
        <v>3000</v>
      </c>
      <c r="G93" s="48">
        <v>3000</v>
      </c>
    </row>
    <row r="94" spans="1:7" ht="18.75" customHeight="1">
      <c r="A94" s="14"/>
      <c r="B94" s="49" t="s">
        <v>50</v>
      </c>
      <c r="C94" s="36" t="s">
        <v>51</v>
      </c>
      <c r="D94" s="50">
        <f aca="true" t="shared" si="6" ref="D94:G95">D95</f>
        <v>359</v>
      </c>
      <c r="E94" s="50">
        <f t="shared" si="6"/>
        <v>249</v>
      </c>
      <c r="F94" s="50">
        <f t="shared" si="6"/>
        <v>108</v>
      </c>
      <c r="G94" s="50">
        <f t="shared" si="6"/>
        <v>108</v>
      </c>
    </row>
    <row r="95" spans="1:7" ht="33.75" customHeight="1">
      <c r="A95" s="14"/>
      <c r="B95" s="31" t="s">
        <v>64</v>
      </c>
      <c r="C95" s="19" t="s">
        <v>52</v>
      </c>
      <c r="D95" s="48">
        <f t="shared" si="6"/>
        <v>359</v>
      </c>
      <c r="E95" s="48">
        <f t="shared" si="6"/>
        <v>249</v>
      </c>
      <c r="F95" s="48">
        <f t="shared" si="6"/>
        <v>108</v>
      </c>
      <c r="G95" s="48">
        <f t="shared" si="6"/>
        <v>108</v>
      </c>
    </row>
    <row r="96" spans="1:7" ht="22.5" customHeight="1">
      <c r="A96" s="14"/>
      <c r="B96" s="31" t="s">
        <v>339</v>
      </c>
      <c r="C96" s="19" t="s">
        <v>53</v>
      </c>
      <c r="D96" s="48">
        <v>359</v>
      </c>
      <c r="E96" s="48">
        <v>249</v>
      </c>
      <c r="F96" s="48">
        <v>108</v>
      </c>
      <c r="G96" s="48">
        <v>108</v>
      </c>
    </row>
    <row r="97" spans="1:7" ht="22.5" customHeight="1">
      <c r="A97" s="14"/>
      <c r="B97" s="49" t="s">
        <v>6</v>
      </c>
      <c r="C97" s="36" t="s">
        <v>7</v>
      </c>
      <c r="D97" s="50">
        <f>D98</f>
        <v>20</v>
      </c>
      <c r="E97" s="50"/>
      <c r="F97" s="50">
        <f>F98</f>
        <v>20</v>
      </c>
      <c r="G97" s="50"/>
    </row>
    <row r="98" spans="1:7" ht="64.5" customHeight="1">
      <c r="A98" s="14"/>
      <c r="B98" s="31" t="s">
        <v>236</v>
      </c>
      <c r="C98" s="19" t="s">
        <v>9</v>
      </c>
      <c r="D98" s="48">
        <f>D99</f>
        <v>20</v>
      </c>
      <c r="E98" s="48"/>
      <c r="F98" s="48">
        <f>F99</f>
        <v>20</v>
      </c>
      <c r="G98" s="48"/>
    </row>
    <row r="99" spans="1:7" ht="22.5" customHeight="1">
      <c r="A99" s="14"/>
      <c r="B99" s="18" t="s">
        <v>355</v>
      </c>
      <c r="C99" s="19" t="s">
        <v>10</v>
      </c>
      <c r="D99" s="48">
        <v>20</v>
      </c>
      <c r="E99" s="48"/>
      <c r="F99" s="48">
        <v>20</v>
      </c>
      <c r="G99" s="48"/>
    </row>
    <row r="100" spans="1:7" ht="21" customHeight="1">
      <c r="A100" s="34"/>
      <c r="B100" s="49" t="s">
        <v>83</v>
      </c>
      <c r="C100" s="36" t="s">
        <v>84</v>
      </c>
      <c r="D100" s="53">
        <f aca="true" t="shared" si="7" ref="D100:G101">D101</f>
        <v>3680</v>
      </c>
      <c r="E100" s="53">
        <f t="shared" si="7"/>
        <v>3580</v>
      </c>
      <c r="F100" s="53">
        <f t="shared" si="7"/>
        <v>3677</v>
      </c>
      <c r="G100" s="53">
        <f t="shared" si="7"/>
        <v>3580</v>
      </c>
    </row>
    <row r="101" spans="1:7" ht="30.75" customHeight="1">
      <c r="A101" s="34"/>
      <c r="B101" s="31" t="s">
        <v>145</v>
      </c>
      <c r="C101" s="19" t="s">
        <v>143</v>
      </c>
      <c r="D101" s="51">
        <f t="shared" si="7"/>
        <v>3680</v>
      </c>
      <c r="E101" s="58">
        <f t="shared" si="7"/>
        <v>3580</v>
      </c>
      <c r="F101" s="51">
        <f t="shared" si="7"/>
        <v>3677</v>
      </c>
      <c r="G101" s="58">
        <f t="shared" si="7"/>
        <v>3580</v>
      </c>
    </row>
    <row r="102" spans="1:7" ht="30.75" customHeight="1">
      <c r="A102" s="34"/>
      <c r="B102" s="33" t="s">
        <v>244</v>
      </c>
      <c r="C102" s="19" t="s">
        <v>144</v>
      </c>
      <c r="D102" s="51">
        <v>3680</v>
      </c>
      <c r="E102" s="58">
        <v>3580</v>
      </c>
      <c r="F102" s="51">
        <v>3677</v>
      </c>
      <c r="G102" s="58">
        <v>3580</v>
      </c>
    </row>
    <row r="103" spans="1:7" ht="18" customHeight="1">
      <c r="A103" s="34"/>
      <c r="B103" s="75" t="s">
        <v>93</v>
      </c>
      <c r="C103" s="36" t="s">
        <v>94</v>
      </c>
      <c r="D103" s="44">
        <f>D104+D106</f>
        <v>9622</v>
      </c>
      <c r="E103" s="44">
        <f>E104+E106</f>
        <v>9141</v>
      </c>
      <c r="F103" s="44">
        <f>F104+F106</f>
        <v>0</v>
      </c>
      <c r="G103" s="44">
        <f>G104+G106</f>
        <v>0</v>
      </c>
    </row>
    <row r="104" spans="1:7" ht="67.5" customHeight="1">
      <c r="A104" s="34"/>
      <c r="B104" s="99" t="s">
        <v>183</v>
      </c>
      <c r="C104" s="19" t="s">
        <v>180</v>
      </c>
      <c r="D104" s="89">
        <f>D105</f>
        <v>9141</v>
      </c>
      <c r="E104" s="89">
        <f>E105</f>
        <v>9141</v>
      </c>
      <c r="F104" s="89">
        <f>F105</f>
        <v>0</v>
      </c>
      <c r="G104" s="89">
        <f>G105</f>
        <v>0</v>
      </c>
    </row>
    <row r="105" spans="1:7" ht="39" customHeight="1">
      <c r="A105" s="34"/>
      <c r="B105" s="18" t="s">
        <v>244</v>
      </c>
      <c r="C105" s="19" t="s">
        <v>184</v>
      </c>
      <c r="D105" s="89">
        <v>9141</v>
      </c>
      <c r="E105" s="89">
        <v>9141</v>
      </c>
      <c r="F105" s="89">
        <v>0</v>
      </c>
      <c r="G105" s="89">
        <v>0</v>
      </c>
    </row>
    <row r="106" spans="1:7" ht="81" customHeight="1">
      <c r="A106" s="34"/>
      <c r="B106" s="31" t="s">
        <v>217</v>
      </c>
      <c r="C106" s="77" t="s">
        <v>225</v>
      </c>
      <c r="D106" s="76">
        <f>D107</f>
        <v>481</v>
      </c>
      <c r="E106" s="29"/>
      <c r="F106" s="76">
        <f>F107</f>
        <v>0</v>
      </c>
      <c r="G106" s="29"/>
    </row>
    <row r="107" spans="1:7" ht="31.5" customHeight="1">
      <c r="A107" s="34"/>
      <c r="B107" s="18" t="s">
        <v>244</v>
      </c>
      <c r="C107" s="77" t="s">
        <v>202</v>
      </c>
      <c r="D107" s="76">
        <v>481</v>
      </c>
      <c r="E107" s="29"/>
      <c r="F107" s="76">
        <v>0</v>
      </c>
      <c r="G107" s="29"/>
    </row>
    <row r="108" spans="1:7" ht="21" customHeight="1">
      <c r="A108" s="34"/>
      <c r="B108" s="80" t="s">
        <v>128</v>
      </c>
      <c r="C108" s="81" t="s">
        <v>54</v>
      </c>
      <c r="D108" s="53">
        <f>D109+D112+D119</f>
        <v>2235</v>
      </c>
      <c r="E108" s="53">
        <f>E109+E112+E119</f>
        <v>1458</v>
      </c>
      <c r="F108" s="53">
        <f>F109+F112+F119</f>
        <v>1529</v>
      </c>
      <c r="G108" s="53">
        <f>G109+G112+G119</f>
        <v>1123</v>
      </c>
    </row>
    <row r="109" spans="1:7" ht="21" customHeight="1">
      <c r="A109" s="34"/>
      <c r="B109" s="80" t="s">
        <v>283</v>
      </c>
      <c r="C109" s="81" t="s">
        <v>55</v>
      </c>
      <c r="D109" s="53">
        <f>D110</f>
        <v>600</v>
      </c>
      <c r="E109" s="53">
        <f>E110</f>
        <v>0</v>
      </c>
      <c r="F109" s="53">
        <f>F110</f>
        <v>304</v>
      </c>
      <c r="G109" s="53">
        <f>G110</f>
        <v>0</v>
      </c>
    </row>
    <row r="110" spans="1:7" ht="33" customHeight="1">
      <c r="A110" s="34"/>
      <c r="B110" s="91" t="s">
        <v>56</v>
      </c>
      <c r="C110" s="92" t="s">
        <v>57</v>
      </c>
      <c r="D110" s="51">
        <f>D111</f>
        <v>600</v>
      </c>
      <c r="E110" s="53"/>
      <c r="F110" s="51">
        <f>F111</f>
        <v>304</v>
      </c>
      <c r="G110" s="53"/>
    </row>
    <row r="111" spans="1:7" ht="19.5" customHeight="1">
      <c r="A111" s="34"/>
      <c r="B111" s="91" t="s">
        <v>58</v>
      </c>
      <c r="C111" s="92" t="s">
        <v>59</v>
      </c>
      <c r="D111" s="51">
        <v>600</v>
      </c>
      <c r="E111" s="53"/>
      <c r="F111" s="51">
        <v>304</v>
      </c>
      <c r="G111" s="53"/>
    </row>
    <row r="112" spans="1:7" ht="21.75" customHeight="1">
      <c r="A112" s="34"/>
      <c r="B112" s="15" t="s">
        <v>129</v>
      </c>
      <c r="C112" s="36" t="s">
        <v>130</v>
      </c>
      <c r="D112" s="53">
        <f>D113+D115+D117</f>
        <v>1221</v>
      </c>
      <c r="E112" s="53">
        <f>E113+E115+E117</f>
        <v>1049</v>
      </c>
      <c r="F112" s="53">
        <f>F113+F115+F117</f>
        <v>1085</v>
      </c>
      <c r="G112" s="53">
        <f>G113+G115+G117</f>
        <v>988</v>
      </c>
    </row>
    <row r="113" spans="1:7" ht="22.5" customHeight="1">
      <c r="A113" s="34"/>
      <c r="B113" s="18" t="s">
        <v>131</v>
      </c>
      <c r="C113" s="19" t="s">
        <v>284</v>
      </c>
      <c r="D113" s="51">
        <f>D114</f>
        <v>120</v>
      </c>
      <c r="E113" s="53"/>
      <c r="F113" s="51">
        <f>F114</f>
        <v>45</v>
      </c>
      <c r="G113" s="53"/>
    </row>
    <row r="114" spans="1:7" ht="16.5" customHeight="1">
      <c r="A114" s="34"/>
      <c r="B114" s="18" t="s">
        <v>355</v>
      </c>
      <c r="C114" s="19" t="s">
        <v>285</v>
      </c>
      <c r="D114" s="51">
        <v>120</v>
      </c>
      <c r="E114" s="53"/>
      <c r="F114" s="51">
        <v>45</v>
      </c>
      <c r="G114" s="53"/>
    </row>
    <row r="115" spans="1:7" ht="51" customHeight="1">
      <c r="A115" s="34"/>
      <c r="B115" s="18" t="s">
        <v>286</v>
      </c>
      <c r="C115" s="19" t="s">
        <v>287</v>
      </c>
      <c r="D115" s="51">
        <f>D116</f>
        <v>1040</v>
      </c>
      <c r="E115" s="51">
        <f>E116</f>
        <v>988</v>
      </c>
      <c r="F115" s="51">
        <f>F116</f>
        <v>1040</v>
      </c>
      <c r="G115" s="51">
        <f>G116</f>
        <v>988</v>
      </c>
    </row>
    <row r="116" spans="1:7" ht="39.75" customHeight="1">
      <c r="A116" s="34"/>
      <c r="B116" s="18" t="s">
        <v>244</v>
      </c>
      <c r="C116" s="19" t="s">
        <v>245</v>
      </c>
      <c r="D116" s="51">
        <v>1040</v>
      </c>
      <c r="E116" s="51">
        <v>988</v>
      </c>
      <c r="F116" s="51">
        <v>1040</v>
      </c>
      <c r="G116" s="51">
        <v>988</v>
      </c>
    </row>
    <row r="117" spans="1:7" ht="34.5" customHeight="1">
      <c r="A117" s="34"/>
      <c r="B117" s="83" t="s">
        <v>288</v>
      </c>
      <c r="C117" s="19" t="s">
        <v>289</v>
      </c>
      <c r="D117" s="51">
        <f>D118</f>
        <v>61</v>
      </c>
      <c r="E117" s="51">
        <f>E118</f>
        <v>61</v>
      </c>
      <c r="F117" s="51">
        <f>F118</f>
        <v>0</v>
      </c>
      <c r="G117" s="51">
        <f>G118</f>
        <v>0</v>
      </c>
    </row>
    <row r="118" spans="1:7" ht="21.75" customHeight="1">
      <c r="A118" s="34"/>
      <c r="B118" s="31" t="s">
        <v>339</v>
      </c>
      <c r="C118" s="19" t="s">
        <v>290</v>
      </c>
      <c r="D118" s="51">
        <v>61</v>
      </c>
      <c r="E118" s="21">
        <v>61</v>
      </c>
      <c r="F118" s="51">
        <v>0</v>
      </c>
      <c r="G118" s="21">
        <v>0</v>
      </c>
    </row>
    <row r="119" spans="1:7" ht="20.25" customHeight="1">
      <c r="A119" s="34"/>
      <c r="B119" s="49" t="s">
        <v>62</v>
      </c>
      <c r="C119" s="36" t="s">
        <v>63</v>
      </c>
      <c r="D119" s="53">
        <f>D120+D122</f>
        <v>414</v>
      </c>
      <c r="E119" s="53">
        <f>E120</f>
        <v>409</v>
      </c>
      <c r="F119" s="53">
        <f>F120+F122</f>
        <v>140</v>
      </c>
      <c r="G119" s="53">
        <f>G120</f>
        <v>135</v>
      </c>
    </row>
    <row r="120" spans="1:7" ht="33" customHeight="1">
      <c r="A120" s="34"/>
      <c r="B120" s="31" t="s">
        <v>65</v>
      </c>
      <c r="C120" s="19" t="s">
        <v>66</v>
      </c>
      <c r="D120" s="51">
        <f>D121</f>
        <v>409</v>
      </c>
      <c r="E120" s="51">
        <f>E121</f>
        <v>409</v>
      </c>
      <c r="F120" s="51">
        <f>F121</f>
        <v>135</v>
      </c>
      <c r="G120" s="51">
        <f>G121</f>
        <v>135</v>
      </c>
    </row>
    <row r="121" spans="1:7" ht="18.75" customHeight="1">
      <c r="A121" s="34"/>
      <c r="B121" s="31" t="s">
        <v>339</v>
      </c>
      <c r="C121" s="19" t="s">
        <v>67</v>
      </c>
      <c r="D121" s="51">
        <v>409</v>
      </c>
      <c r="E121" s="21">
        <v>409</v>
      </c>
      <c r="F121" s="51">
        <v>135</v>
      </c>
      <c r="G121" s="21">
        <v>135</v>
      </c>
    </row>
    <row r="122" spans="1:7" ht="18.75" customHeight="1">
      <c r="A122" s="34"/>
      <c r="B122" s="31" t="s">
        <v>134</v>
      </c>
      <c r="C122" s="19" t="s">
        <v>139</v>
      </c>
      <c r="D122" s="51">
        <f>D123</f>
        <v>5</v>
      </c>
      <c r="E122" s="51">
        <f>E123</f>
        <v>0</v>
      </c>
      <c r="F122" s="51">
        <f>F123</f>
        <v>5</v>
      </c>
      <c r="G122" s="51">
        <f>G123</f>
        <v>0</v>
      </c>
    </row>
    <row r="123" spans="1:7" ht="18.75" customHeight="1">
      <c r="A123" s="34"/>
      <c r="B123" s="54" t="s">
        <v>355</v>
      </c>
      <c r="C123" s="19" t="s">
        <v>140</v>
      </c>
      <c r="D123" s="51">
        <v>5</v>
      </c>
      <c r="E123" s="58"/>
      <c r="F123" s="51">
        <v>5</v>
      </c>
      <c r="G123" s="58"/>
    </row>
    <row r="124" spans="1:7" ht="20.25" customHeight="1">
      <c r="A124" s="34"/>
      <c r="B124" s="49" t="s">
        <v>291</v>
      </c>
      <c r="C124" s="36" t="s">
        <v>68</v>
      </c>
      <c r="D124" s="53">
        <f>D125+D127</f>
        <v>2356</v>
      </c>
      <c r="E124" s="21"/>
      <c r="F124" s="53">
        <f>F125+F127</f>
        <v>1466</v>
      </c>
      <c r="G124" s="21"/>
    </row>
    <row r="125" spans="1:7" ht="34.5" customHeight="1">
      <c r="A125" s="34"/>
      <c r="B125" s="31" t="s">
        <v>73</v>
      </c>
      <c r="C125" s="19" t="s">
        <v>74</v>
      </c>
      <c r="D125" s="51">
        <f>D126</f>
        <v>2106</v>
      </c>
      <c r="E125" s="21"/>
      <c r="F125" s="51">
        <f>F126</f>
        <v>1416</v>
      </c>
      <c r="G125" s="21"/>
    </row>
    <row r="126" spans="1:7" ht="25.5" customHeight="1">
      <c r="A126" s="34"/>
      <c r="B126" s="31" t="s">
        <v>151</v>
      </c>
      <c r="C126" s="19" t="s">
        <v>75</v>
      </c>
      <c r="D126" s="51">
        <v>2106</v>
      </c>
      <c r="E126" s="21"/>
      <c r="F126" s="51">
        <v>1416</v>
      </c>
      <c r="G126" s="21"/>
    </row>
    <row r="127" spans="1:7" ht="48" customHeight="1">
      <c r="A127" s="34"/>
      <c r="B127" s="31" t="s">
        <v>209</v>
      </c>
      <c r="C127" s="19" t="s">
        <v>207</v>
      </c>
      <c r="D127" s="51">
        <f>D128</f>
        <v>250</v>
      </c>
      <c r="E127" s="21"/>
      <c r="F127" s="51">
        <f>F128</f>
        <v>50</v>
      </c>
      <c r="G127" s="21"/>
    </row>
    <row r="128" spans="1:7" ht="40.5" customHeight="1">
      <c r="A128" s="34"/>
      <c r="B128" s="31" t="s">
        <v>12</v>
      </c>
      <c r="C128" s="19" t="s">
        <v>208</v>
      </c>
      <c r="D128" s="51">
        <v>250</v>
      </c>
      <c r="E128" s="21"/>
      <c r="F128" s="51">
        <v>50</v>
      </c>
      <c r="G128" s="21"/>
    </row>
    <row r="129" spans="1:7" ht="22.5" customHeight="1">
      <c r="A129" s="34"/>
      <c r="B129" s="49" t="s">
        <v>292</v>
      </c>
      <c r="C129" s="36" t="s">
        <v>76</v>
      </c>
      <c r="D129" s="53">
        <f>D130</f>
        <v>150</v>
      </c>
      <c r="E129" s="57"/>
      <c r="F129" s="53">
        <f>F130</f>
        <v>70</v>
      </c>
      <c r="G129" s="57"/>
    </row>
    <row r="130" spans="1:7" ht="39.75" customHeight="1">
      <c r="A130" s="34"/>
      <c r="B130" s="31" t="s">
        <v>77</v>
      </c>
      <c r="C130" s="19" t="s">
        <v>78</v>
      </c>
      <c r="D130" s="51">
        <f>D131</f>
        <v>150</v>
      </c>
      <c r="E130" s="21"/>
      <c r="F130" s="51">
        <f>F131</f>
        <v>70</v>
      </c>
      <c r="G130" s="21"/>
    </row>
    <row r="131" spans="1:7" ht="25.5" customHeight="1">
      <c r="A131" s="34"/>
      <c r="B131" s="31" t="s">
        <v>79</v>
      </c>
      <c r="C131" s="19" t="s">
        <v>81</v>
      </c>
      <c r="D131" s="51">
        <v>150</v>
      </c>
      <c r="E131" s="21"/>
      <c r="F131" s="51">
        <v>70</v>
      </c>
      <c r="G131" s="21"/>
    </row>
    <row r="132" spans="1:7" ht="31.5" customHeight="1">
      <c r="A132" s="55">
        <v>748</v>
      </c>
      <c r="B132" s="56" t="s">
        <v>82</v>
      </c>
      <c r="C132" s="12"/>
      <c r="D132" s="13">
        <f>D133+D138+D143+D153</f>
        <v>30501</v>
      </c>
      <c r="E132" s="13">
        <f>E133+E138+E143+E153</f>
        <v>13374</v>
      </c>
      <c r="F132" s="13">
        <f>F133+F138+F143+F153</f>
        <v>12137</v>
      </c>
      <c r="G132" s="13">
        <f>G133+G138+G143+G153</f>
        <v>2255</v>
      </c>
    </row>
    <row r="133" spans="1:7" ht="18" customHeight="1">
      <c r="A133" s="55"/>
      <c r="B133" s="35" t="s">
        <v>83</v>
      </c>
      <c r="C133" s="16" t="s">
        <v>84</v>
      </c>
      <c r="D133" s="57">
        <f>D134+D136</f>
        <v>2766</v>
      </c>
      <c r="E133" s="57">
        <f>E134+E136</f>
        <v>1069</v>
      </c>
      <c r="F133" s="57">
        <f>F134+F136</f>
        <v>1259</v>
      </c>
      <c r="G133" s="57">
        <f>G134+G136</f>
        <v>294</v>
      </c>
    </row>
    <row r="134" spans="1:7" ht="19.5" customHeight="1">
      <c r="A134" s="55"/>
      <c r="B134" s="18" t="s">
        <v>85</v>
      </c>
      <c r="C134" s="19" t="s">
        <v>86</v>
      </c>
      <c r="D134" s="58">
        <f>SUM(D135:D135)</f>
        <v>1697</v>
      </c>
      <c r="E134" s="21"/>
      <c r="F134" s="58">
        <f>SUM(F135:F135)</f>
        <v>965</v>
      </c>
      <c r="G134" s="21"/>
    </row>
    <row r="135" spans="1:7" ht="47.25" customHeight="1">
      <c r="A135" s="55"/>
      <c r="B135" s="31" t="s">
        <v>2</v>
      </c>
      <c r="C135" s="19" t="s">
        <v>87</v>
      </c>
      <c r="D135" s="58">
        <v>1697</v>
      </c>
      <c r="E135" s="21"/>
      <c r="F135" s="58">
        <v>965</v>
      </c>
      <c r="G135" s="21"/>
    </row>
    <row r="136" spans="1:7" ht="33" customHeight="1">
      <c r="A136" s="55"/>
      <c r="B136" s="31" t="s">
        <v>205</v>
      </c>
      <c r="C136" s="19" t="s">
        <v>309</v>
      </c>
      <c r="D136" s="58">
        <f>D137</f>
        <v>1069</v>
      </c>
      <c r="E136" s="58">
        <f>E137</f>
        <v>1069</v>
      </c>
      <c r="F136" s="58">
        <f>F137</f>
        <v>294</v>
      </c>
      <c r="G136" s="58">
        <f>G137</f>
        <v>294</v>
      </c>
    </row>
    <row r="137" spans="1:7" ht="47.25" customHeight="1">
      <c r="A137" s="55"/>
      <c r="B137" s="31" t="s">
        <v>2</v>
      </c>
      <c r="C137" s="19" t="s">
        <v>310</v>
      </c>
      <c r="D137" s="58">
        <v>1069</v>
      </c>
      <c r="E137" s="58">
        <v>1069</v>
      </c>
      <c r="F137" s="58">
        <v>294</v>
      </c>
      <c r="G137" s="58">
        <v>294</v>
      </c>
    </row>
    <row r="138" spans="1:7" ht="18.75" customHeight="1">
      <c r="A138" s="55"/>
      <c r="B138" s="59" t="s">
        <v>88</v>
      </c>
      <c r="C138" s="60" t="s">
        <v>89</v>
      </c>
      <c r="D138" s="50">
        <f>D139+D141</f>
        <v>910</v>
      </c>
      <c r="E138" s="50">
        <f>E139+E141</f>
        <v>0</v>
      </c>
      <c r="F138" s="50">
        <f>F139+F141</f>
        <v>553</v>
      </c>
      <c r="G138" s="50">
        <f>G139+G141</f>
        <v>0</v>
      </c>
    </row>
    <row r="139" spans="1:7" ht="18.75" customHeight="1">
      <c r="A139" s="55"/>
      <c r="B139" s="61" t="s">
        <v>90</v>
      </c>
      <c r="C139" s="19" t="s">
        <v>91</v>
      </c>
      <c r="D139" s="48">
        <f>D140</f>
        <v>863</v>
      </c>
      <c r="E139" s="47"/>
      <c r="F139" s="48">
        <f>F140</f>
        <v>553</v>
      </c>
      <c r="G139" s="47"/>
    </row>
    <row r="140" spans="1:7" ht="23.25" customHeight="1">
      <c r="A140" s="55"/>
      <c r="B140" s="31" t="s">
        <v>79</v>
      </c>
      <c r="C140" s="19" t="s">
        <v>92</v>
      </c>
      <c r="D140" s="48">
        <v>863</v>
      </c>
      <c r="E140" s="47"/>
      <c r="F140" s="48">
        <v>553</v>
      </c>
      <c r="G140" s="47"/>
    </row>
    <row r="141" spans="1:7" ht="36" customHeight="1">
      <c r="A141" s="55"/>
      <c r="B141" s="31" t="s">
        <v>270</v>
      </c>
      <c r="C141" s="19" t="s">
        <v>271</v>
      </c>
      <c r="D141" s="48">
        <f>D142</f>
        <v>47</v>
      </c>
      <c r="E141" s="48">
        <f>E142</f>
        <v>0</v>
      </c>
      <c r="F141" s="48">
        <f>F142</f>
        <v>0</v>
      </c>
      <c r="G141" s="48">
        <f>G142</f>
        <v>0</v>
      </c>
    </row>
    <row r="142" spans="1:7" ht="16.5" customHeight="1">
      <c r="A142" s="55"/>
      <c r="B142" s="33" t="s">
        <v>244</v>
      </c>
      <c r="C142" s="19" t="s">
        <v>272</v>
      </c>
      <c r="D142" s="48">
        <v>47</v>
      </c>
      <c r="E142" s="48">
        <v>0</v>
      </c>
      <c r="F142" s="48">
        <v>0</v>
      </c>
      <c r="G142" s="48">
        <v>0</v>
      </c>
    </row>
    <row r="143" spans="1:7" ht="18" customHeight="1">
      <c r="A143" s="34"/>
      <c r="B143" s="15" t="s">
        <v>93</v>
      </c>
      <c r="C143" s="36" t="s">
        <v>94</v>
      </c>
      <c r="D143" s="57">
        <f>D144+D146+D148+D150</f>
        <v>22039</v>
      </c>
      <c r="E143" s="57">
        <f>E144+E146+E148+E150</f>
        <v>11305</v>
      </c>
      <c r="F143" s="57">
        <f>F144+F146+F148+F150</f>
        <v>8839</v>
      </c>
      <c r="G143" s="57">
        <f>G144+G146+G148+G150</f>
        <v>1961</v>
      </c>
    </row>
    <row r="144" spans="1:7" ht="32.25" customHeight="1">
      <c r="A144" s="34"/>
      <c r="B144" s="18" t="s">
        <v>185</v>
      </c>
      <c r="C144" s="19" t="s">
        <v>95</v>
      </c>
      <c r="D144" s="58">
        <f>SUM(D145:D145)</f>
        <v>6768</v>
      </c>
      <c r="E144" s="21"/>
      <c r="F144" s="58">
        <f>SUM(F145:F145)</f>
        <v>5207</v>
      </c>
      <c r="G144" s="21"/>
    </row>
    <row r="145" spans="1:7" ht="32.25" customHeight="1">
      <c r="A145" s="34"/>
      <c r="B145" s="31" t="s">
        <v>79</v>
      </c>
      <c r="C145" s="19" t="s">
        <v>293</v>
      </c>
      <c r="D145" s="58">
        <v>6768</v>
      </c>
      <c r="E145" s="21"/>
      <c r="F145" s="58">
        <v>5207</v>
      </c>
      <c r="G145" s="21"/>
    </row>
    <row r="146" spans="1:7" ht="18" customHeight="1">
      <c r="A146" s="62"/>
      <c r="B146" s="18" t="s">
        <v>96</v>
      </c>
      <c r="C146" s="19" t="s">
        <v>97</v>
      </c>
      <c r="D146" s="20">
        <f>D147</f>
        <v>576</v>
      </c>
      <c r="E146" s="25"/>
      <c r="F146" s="20">
        <f>F147</f>
        <v>199</v>
      </c>
      <c r="G146" s="25"/>
    </row>
    <row r="147" spans="1:7" ht="50.25" customHeight="1">
      <c r="A147" s="63"/>
      <c r="B147" s="31" t="s">
        <v>2</v>
      </c>
      <c r="C147" s="19" t="s">
        <v>98</v>
      </c>
      <c r="D147" s="46">
        <v>576</v>
      </c>
      <c r="E147" s="47"/>
      <c r="F147" s="46">
        <v>199</v>
      </c>
      <c r="G147" s="47"/>
    </row>
    <row r="148" spans="1:7" ht="15.75" customHeight="1">
      <c r="A148" s="62"/>
      <c r="B148" s="18" t="s">
        <v>99</v>
      </c>
      <c r="C148" s="19" t="s">
        <v>100</v>
      </c>
      <c r="D148" s="20">
        <f>D149</f>
        <v>3390</v>
      </c>
      <c r="E148" s="25"/>
      <c r="F148" s="20">
        <f>F149</f>
        <v>1472</v>
      </c>
      <c r="G148" s="25"/>
    </row>
    <row r="149" spans="1:7" ht="48" customHeight="1">
      <c r="A149" s="62"/>
      <c r="B149" s="31" t="s">
        <v>2</v>
      </c>
      <c r="C149" s="19" t="s">
        <v>101</v>
      </c>
      <c r="D149" s="46">
        <v>3390</v>
      </c>
      <c r="E149" s="47"/>
      <c r="F149" s="46">
        <v>1472</v>
      </c>
      <c r="G149" s="47"/>
    </row>
    <row r="150" spans="1:7" ht="35.25" customHeight="1">
      <c r="A150" s="62"/>
      <c r="B150" s="31" t="s">
        <v>205</v>
      </c>
      <c r="C150" s="19" t="s">
        <v>204</v>
      </c>
      <c r="D150" s="46">
        <f>D151+D152</f>
        <v>11305</v>
      </c>
      <c r="E150" s="46">
        <f>E151+E152</f>
        <v>11305</v>
      </c>
      <c r="F150" s="46">
        <f>F151+F152</f>
        <v>1961</v>
      </c>
      <c r="G150" s="46">
        <f>G151+G152</f>
        <v>1961</v>
      </c>
    </row>
    <row r="151" spans="1:7" ht="30.75" customHeight="1">
      <c r="A151" s="62"/>
      <c r="B151" s="31" t="s">
        <v>79</v>
      </c>
      <c r="C151" s="19" t="s">
        <v>203</v>
      </c>
      <c r="D151" s="46">
        <v>7396</v>
      </c>
      <c r="E151" s="48">
        <v>7396</v>
      </c>
      <c r="F151" s="46">
        <v>1191</v>
      </c>
      <c r="G151" s="48">
        <v>1191</v>
      </c>
    </row>
    <row r="152" spans="1:7" ht="50.25" customHeight="1">
      <c r="A152" s="62"/>
      <c r="B152" s="31" t="s">
        <v>2</v>
      </c>
      <c r="C152" s="19" t="s">
        <v>308</v>
      </c>
      <c r="D152" s="46">
        <v>3909</v>
      </c>
      <c r="E152" s="48">
        <v>3909</v>
      </c>
      <c r="F152" s="46">
        <v>770</v>
      </c>
      <c r="G152" s="48">
        <v>770</v>
      </c>
    </row>
    <row r="153" spans="1:7" ht="21" customHeight="1">
      <c r="A153" s="62"/>
      <c r="B153" s="15" t="s">
        <v>102</v>
      </c>
      <c r="C153" s="36" t="s">
        <v>103</v>
      </c>
      <c r="D153" s="50">
        <f>D154+D157</f>
        <v>4786</v>
      </c>
      <c r="E153" s="50">
        <f>E154+E157</f>
        <v>1000</v>
      </c>
      <c r="F153" s="50">
        <f>F154+F157</f>
        <v>1486</v>
      </c>
      <c r="G153" s="50">
        <f>G154+G157</f>
        <v>0</v>
      </c>
    </row>
    <row r="154" spans="1:7" ht="71.25" customHeight="1">
      <c r="A154" s="62"/>
      <c r="B154" s="18" t="s">
        <v>104</v>
      </c>
      <c r="C154" s="19" t="s">
        <v>105</v>
      </c>
      <c r="D154" s="20">
        <f>D155+D156</f>
        <v>3786</v>
      </c>
      <c r="E154" s="21"/>
      <c r="F154" s="20">
        <f>F155+F156</f>
        <v>1486</v>
      </c>
      <c r="G154" s="21"/>
    </row>
    <row r="155" spans="1:7" ht="20.25" customHeight="1">
      <c r="A155" s="62"/>
      <c r="B155" s="31" t="s">
        <v>151</v>
      </c>
      <c r="C155" s="19" t="s">
        <v>106</v>
      </c>
      <c r="D155" s="48">
        <v>1850</v>
      </c>
      <c r="E155" s="21"/>
      <c r="F155" s="48">
        <v>1276</v>
      </c>
      <c r="G155" s="21"/>
    </row>
    <row r="156" spans="1:7" ht="52.5" customHeight="1">
      <c r="A156" s="62"/>
      <c r="B156" s="31" t="s">
        <v>2</v>
      </c>
      <c r="C156" s="19" t="s">
        <v>159</v>
      </c>
      <c r="D156" s="48">
        <v>1936</v>
      </c>
      <c r="E156" s="21"/>
      <c r="F156" s="48">
        <v>210</v>
      </c>
      <c r="G156" s="21"/>
    </row>
    <row r="157" spans="1:7" ht="36" customHeight="1">
      <c r="A157" s="62"/>
      <c r="B157" s="31" t="s">
        <v>205</v>
      </c>
      <c r="C157" s="19" t="s">
        <v>219</v>
      </c>
      <c r="D157" s="48">
        <v>1000</v>
      </c>
      <c r="E157" s="21">
        <v>1000</v>
      </c>
      <c r="F157" s="48">
        <f>F158</f>
        <v>0</v>
      </c>
      <c r="G157" s="21">
        <f>G158</f>
        <v>0</v>
      </c>
    </row>
    <row r="158" spans="1:7" ht="21" customHeight="1">
      <c r="A158" s="62"/>
      <c r="B158" s="31" t="s">
        <v>151</v>
      </c>
      <c r="C158" s="19" t="s">
        <v>220</v>
      </c>
      <c r="D158" s="48">
        <v>1000</v>
      </c>
      <c r="E158" s="21">
        <v>1000</v>
      </c>
      <c r="F158" s="48">
        <v>0</v>
      </c>
      <c r="G158" s="21">
        <v>0</v>
      </c>
    </row>
    <row r="159" spans="1:7" ht="33" customHeight="1">
      <c r="A159" s="55">
        <v>749</v>
      </c>
      <c r="B159" s="56" t="s">
        <v>107</v>
      </c>
      <c r="C159" s="12"/>
      <c r="D159" s="13">
        <f>D170+D160</f>
        <v>26558</v>
      </c>
      <c r="E159" s="13">
        <f>E170+E160</f>
        <v>26438</v>
      </c>
      <c r="F159" s="13">
        <f>F170+F160</f>
        <v>12089</v>
      </c>
      <c r="G159" s="13">
        <f>G170+G160</f>
        <v>12028</v>
      </c>
    </row>
    <row r="160" spans="1:7" ht="21" customHeight="1">
      <c r="A160" s="14"/>
      <c r="B160" s="64" t="s">
        <v>108</v>
      </c>
      <c r="C160" s="36" t="s">
        <v>109</v>
      </c>
      <c r="D160" s="44">
        <f>D161+D163</f>
        <v>21697</v>
      </c>
      <c r="E160" s="44">
        <f>E161+E163</f>
        <v>21697</v>
      </c>
      <c r="F160" s="44">
        <f>F161+F163</f>
        <v>9868</v>
      </c>
      <c r="G160" s="44">
        <f>G161+G163</f>
        <v>9868</v>
      </c>
    </row>
    <row r="161" spans="1:7" ht="32.25" customHeight="1">
      <c r="A161" s="14"/>
      <c r="B161" s="54" t="s">
        <v>294</v>
      </c>
      <c r="C161" s="19" t="s">
        <v>295</v>
      </c>
      <c r="D161" s="89">
        <f>D162</f>
        <v>262</v>
      </c>
      <c r="E161" s="89">
        <f>E162</f>
        <v>262</v>
      </c>
      <c r="F161" s="89">
        <f>F162</f>
        <v>76</v>
      </c>
      <c r="G161" s="89">
        <f>G162</f>
        <v>76</v>
      </c>
    </row>
    <row r="162" spans="1:7" ht="17.25" customHeight="1">
      <c r="A162" s="14"/>
      <c r="B162" s="54" t="s">
        <v>58</v>
      </c>
      <c r="C162" s="19" t="s">
        <v>296</v>
      </c>
      <c r="D162" s="89">
        <v>262</v>
      </c>
      <c r="E162" s="89">
        <v>262</v>
      </c>
      <c r="F162" s="89">
        <v>76</v>
      </c>
      <c r="G162" s="89">
        <v>76</v>
      </c>
    </row>
    <row r="163" spans="1:7" ht="30.75" customHeight="1">
      <c r="A163" s="14"/>
      <c r="B163" s="54" t="s">
        <v>110</v>
      </c>
      <c r="C163" s="19" t="s">
        <v>111</v>
      </c>
      <c r="D163" s="58">
        <f>D164+D166+D168</f>
        <v>21435</v>
      </c>
      <c r="E163" s="58">
        <f>E164+E166+E168</f>
        <v>21435</v>
      </c>
      <c r="F163" s="58">
        <f>F164+F166+F168</f>
        <v>9792</v>
      </c>
      <c r="G163" s="58">
        <f>G164+G166+G168</f>
        <v>9792</v>
      </c>
    </row>
    <row r="164" spans="1:7" ht="18.75" customHeight="1">
      <c r="A164" s="14"/>
      <c r="B164" s="54" t="s">
        <v>297</v>
      </c>
      <c r="C164" s="19" t="s">
        <v>298</v>
      </c>
      <c r="D164" s="66">
        <f>D165</f>
        <v>10200</v>
      </c>
      <c r="E164" s="58">
        <f>E165</f>
        <v>10200</v>
      </c>
      <c r="F164" s="66">
        <f>F165</f>
        <v>5024</v>
      </c>
      <c r="G164" s="58">
        <f>G165</f>
        <v>5024</v>
      </c>
    </row>
    <row r="165" spans="1:7" ht="20.25" customHeight="1">
      <c r="A165" s="14"/>
      <c r="B165" s="54" t="s">
        <v>58</v>
      </c>
      <c r="C165" s="19" t="s">
        <v>299</v>
      </c>
      <c r="D165" s="66">
        <v>10200</v>
      </c>
      <c r="E165" s="58">
        <v>10200</v>
      </c>
      <c r="F165" s="66">
        <v>5024</v>
      </c>
      <c r="G165" s="58">
        <v>5024</v>
      </c>
    </row>
    <row r="166" spans="1:7" ht="20.25" customHeight="1">
      <c r="A166" s="14"/>
      <c r="B166" s="54" t="s">
        <v>300</v>
      </c>
      <c r="C166" s="19" t="s">
        <v>301</v>
      </c>
      <c r="D166" s="66">
        <f>D167</f>
        <v>7735</v>
      </c>
      <c r="E166" s="58">
        <f>E167</f>
        <v>7735</v>
      </c>
      <c r="F166" s="66">
        <f>F167</f>
        <v>3355</v>
      </c>
      <c r="G166" s="58">
        <f>G167</f>
        <v>3355</v>
      </c>
    </row>
    <row r="167" spans="1:7" ht="20.25" customHeight="1">
      <c r="A167" s="14"/>
      <c r="B167" s="54" t="s">
        <v>151</v>
      </c>
      <c r="C167" s="19" t="s">
        <v>302</v>
      </c>
      <c r="D167" s="66">
        <v>7735</v>
      </c>
      <c r="E167" s="58">
        <v>7735</v>
      </c>
      <c r="F167" s="66">
        <v>3355</v>
      </c>
      <c r="G167" s="58">
        <v>3355</v>
      </c>
    </row>
    <row r="168" spans="1:7" ht="26.25" customHeight="1">
      <c r="A168" s="14"/>
      <c r="B168" s="54" t="s">
        <v>304</v>
      </c>
      <c r="C168" s="19" t="s">
        <v>305</v>
      </c>
      <c r="D168" s="66">
        <f>D169</f>
        <v>3500</v>
      </c>
      <c r="E168" s="58">
        <f>E169</f>
        <v>3500</v>
      </c>
      <c r="F168" s="66">
        <f>F169</f>
        <v>1413</v>
      </c>
      <c r="G168" s="58">
        <f>G169</f>
        <v>1413</v>
      </c>
    </row>
    <row r="169" spans="1:7" ht="20.25" customHeight="1">
      <c r="A169" s="14"/>
      <c r="B169" s="54" t="s">
        <v>58</v>
      </c>
      <c r="C169" s="19" t="s">
        <v>306</v>
      </c>
      <c r="D169" s="66">
        <v>3500</v>
      </c>
      <c r="E169" s="58">
        <v>3500</v>
      </c>
      <c r="F169" s="66">
        <v>1413</v>
      </c>
      <c r="G169" s="58">
        <v>1413</v>
      </c>
    </row>
    <row r="170" spans="1:7" ht="20.25" customHeight="1">
      <c r="A170" s="14"/>
      <c r="B170" s="93" t="s">
        <v>62</v>
      </c>
      <c r="C170" s="36" t="s">
        <v>63</v>
      </c>
      <c r="D170" s="67">
        <f>D171+D173+D175</f>
        <v>4861</v>
      </c>
      <c r="E170" s="67">
        <f>E171+E173+E175</f>
        <v>4741</v>
      </c>
      <c r="F170" s="67">
        <f>F171+F173+F175</f>
        <v>2221</v>
      </c>
      <c r="G170" s="67">
        <f>G171+G173+G175</f>
        <v>2160</v>
      </c>
    </row>
    <row r="171" spans="1:7" ht="65.25" customHeight="1">
      <c r="A171" s="14"/>
      <c r="B171" s="94" t="s">
        <v>160</v>
      </c>
      <c r="C171" s="19" t="s">
        <v>307</v>
      </c>
      <c r="D171" s="66">
        <f>D172</f>
        <v>2167</v>
      </c>
      <c r="E171" s="66">
        <f>E172</f>
        <v>2167</v>
      </c>
      <c r="F171" s="66">
        <f>F172</f>
        <v>1112</v>
      </c>
      <c r="G171" s="66">
        <f>G172</f>
        <v>1112</v>
      </c>
    </row>
    <row r="172" spans="1:7" ht="49.5" customHeight="1">
      <c r="A172" s="14"/>
      <c r="B172" s="31" t="s">
        <v>2</v>
      </c>
      <c r="C172" s="19" t="s">
        <v>113</v>
      </c>
      <c r="D172" s="66">
        <v>2167</v>
      </c>
      <c r="E172" s="58">
        <v>2167</v>
      </c>
      <c r="F172" s="66">
        <v>1112</v>
      </c>
      <c r="G172" s="58">
        <v>1112</v>
      </c>
    </row>
    <row r="173" spans="1:7" ht="74.25" customHeight="1">
      <c r="A173" s="14"/>
      <c r="B173" s="94" t="s">
        <v>160</v>
      </c>
      <c r="C173" s="19" t="s">
        <v>112</v>
      </c>
      <c r="D173" s="66">
        <f>D174</f>
        <v>2574</v>
      </c>
      <c r="E173" s="58">
        <f>E174</f>
        <v>2574</v>
      </c>
      <c r="F173" s="66">
        <f>F174</f>
        <v>1048</v>
      </c>
      <c r="G173" s="58">
        <f>G174</f>
        <v>1048</v>
      </c>
    </row>
    <row r="174" spans="1:7" ht="19.5" customHeight="1">
      <c r="A174" s="14"/>
      <c r="B174" s="54" t="s">
        <v>339</v>
      </c>
      <c r="C174" s="19" t="s">
        <v>114</v>
      </c>
      <c r="D174" s="51">
        <v>2574</v>
      </c>
      <c r="E174" s="58">
        <v>2574</v>
      </c>
      <c r="F174" s="51">
        <v>1048</v>
      </c>
      <c r="G174" s="58">
        <v>1048</v>
      </c>
    </row>
    <row r="175" spans="1:7" ht="33" customHeight="1">
      <c r="A175" s="14"/>
      <c r="B175" s="65" t="s">
        <v>167</v>
      </c>
      <c r="C175" s="19" t="s">
        <v>280</v>
      </c>
      <c r="D175" s="66">
        <f>D176+D177</f>
        <v>120</v>
      </c>
      <c r="E175" s="21"/>
      <c r="F175" s="66">
        <f>F176+F177</f>
        <v>61</v>
      </c>
      <c r="G175" s="21"/>
    </row>
    <row r="176" spans="1:7" ht="18" customHeight="1">
      <c r="A176" s="14"/>
      <c r="B176" s="84" t="s">
        <v>355</v>
      </c>
      <c r="C176" s="19" t="s">
        <v>281</v>
      </c>
      <c r="D176" s="66">
        <v>70</v>
      </c>
      <c r="E176" s="21"/>
      <c r="F176" s="66">
        <v>28</v>
      </c>
      <c r="G176" s="21"/>
    </row>
    <row r="177" spans="1:7" ht="34.5" customHeight="1">
      <c r="A177" s="14"/>
      <c r="B177" s="33" t="s">
        <v>244</v>
      </c>
      <c r="C177" s="19" t="s">
        <v>216</v>
      </c>
      <c r="D177" s="66">
        <v>50</v>
      </c>
      <c r="E177" s="21"/>
      <c r="F177" s="66">
        <v>33</v>
      </c>
      <c r="G177" s="21"/>
    </row>
    <row r="178" spans="1:7" ht="30" customHeight="1">
      <c r="A178" s="68">
        <v>935</v>
      </c>
      <c r="B178" s="69" t="s">
        <v>115</v>
      </c>
      <c r="C178" s="70"/>
      <c r="D178" s="71">
        <f>D182+D205+D208+D244+D240+D179</f>
        <v>109473.3</v>
      </c>
      <c r="E178" s="71">
        <f>E182+E205+E208+E244+E240+E179</f>
        <v>51280</v>
      </c>
      <c r="F178" s="71">
        <f>F182+F205+F208+F244+F240+F179</f>
        <v>40109.3</v>
      </c>
      <c r="G178" s="71">
        <f>G182+G205+G208+G244+G240+G179</f>
        <v>11569</v>
      </c>
    </row>
    <row r="179" spans="1:7" ht="50.25" customHeight="1">
      <c r="A179" s="68"/>
      <c r="B179" s="15" t="s">
        <v>116</v>
      </c>
      <c r="C179" s="16" t="s">
        <v>117</v>
      </c>
      <c r="D179" s="26">
        <f>D180</f>
        <v>6000</v>
      </c>
      <c r="E179" s="26">
        <f>E180</f>
        <v>0</v>
      </c>
      <c r="F179" s="26">
        <f>F180</f>
        <v>3010</v>
      </c>
      <c r="G179" s="26">
        <f>G180</f>
        <v>0</v>
      </c>
    </row>
    <row r="180" spans="1:7" ht="50.25" customHeight="1">
      <c r="A180" s="68"/>
      <c r="B180" s="18" t="s">
        <v>343</v>
      </c>
      <c r="C180" s="27" t="s">
        <v>118</v>
      </c>
      <c r="D180" s="28">
        <f>D181</f>
        <v>6000</v>
      </c>
      <c r="E180" s="71"/>
      <c r="F180" s="28">
        <f>F181</f>
        <v>3010</v>
      </c>
      <c r="G180" s="71"/>
    </row>
    <row r="181" spans="1:7" ht="21" customHeight="1">
      <c r="A181" s="68"/>
      <c r="B181" s="54" t="s">
        <v>339</v>
      </c>
      <c r="C181" s="27" t="s">
        <v>119</v>
      </c>
      <c r="D181" s="76">
        <v>6000</v>
      </c>
      <c r="E181" s="71"/>
      <c r="F181" s="76">
        <v>3010</v>
      </c>
      <c r="G181" s="71"/>
    </row>
    <row r="182" spans="1:7" ht="17.25" customHeight="1">
      <c r="A182" s="14"/>
      <c r="B182" s="64" t="s">
        <v>120</v>
      </c>
      <c r="C182" s="36" t="s">
        <v>121</v>
      </c>
      <c r="D182" s="44">
        <f>D183+D194+D191</f>
        <v>42007.3</v>
      </c>
      <c r="E182" s="44">
        <f>E183+E194+E191</f>
        <v>17561</v>
      </c>
      <c r="F182" s="44">
        <f>F183+F194+F191</f>
        <v>18514.3</v>
      </c>
      <c r="G182" s="44">
        <f>G183+G194+G191</f>
        <v>5032</v>
      </c>
    </row>
    <row r="183" spans="1:7" ht="17.25" customHeight="1">
      <c r="A183" s="14"/>
      <c r="B183" s="72" t="s">
        <v>83</v>
      </c>
      <c r="C183" s="36" t="s">
        <v>84</v>
      </c>
      <c r="D183" s="44">
        <f>D184+D187+D189</f>
        <v>21017</v>
      </c>
      <c r="E183" s="44">
        <f>E184+E187</f>
        <v>4469</v>
      </c>
      <c r="F183" s="44">
        <f>F184+F187+F189</f>
        <v>11194</v>
      </c>
      <c r="G183" s="44">
        <f>G184+G187</f>
        <v>4042</v>
      </c>
    </row>
    <row r="184" spans="1:7" ht="35.25" customHeight="1">
      <c r="A184" s="14"/>
      <c r="B184" s="61" t="s">
        <v>122</v>
      </c>
      <c r="C184" s="19" t="s">
        <v>123</v>
      </c>
      <c r="D184" s="48">
        <f>D185+D186</f>
        <v>16448</v>
      </c>
      <c r="E184" s="47"/>
      <c r="F184" s="48">
        <f>F185+F186</f>
        <v>7052</v>
      </c>
      <c r="G184" s="47"/>
    </row>
    <row r="185" spans="1:7" ht="30.75" customHeight="1">
      <c r="A185" s="14"/>
      <c r="B185" s="31" t="s">
        <v>79</v>
      </c>
      <c r="C185" s="19" t="s">
        <v>176</v>
      </c>
      <c r="D185" s="48">
        <v>7052</v>
      </c>
      <c r="E185" s="47"/>
      <c r="F185" s="48">
        <v>7052</v>
      </c>
      <c r="G185" s="47"/>
    </row>
    <row r="186" spans="1:7" ht="30.75" customHeight="1">
      <c r="A186" s="14"/>
      <c r="B186" s="31" t="s">
        <v>244</v>
      </c>
      <c r="C186" s="19" t="s">
        <v>269</v>
      </c>
      <c r="D186" s="48">
        <v>9396</v>
      </c>
      <c r="E186" s="47"/>
      <c r="F186" s="48">
        <v>0</v>
      </c>
      <c r="G186" s="47"/>
    </row>
    <row r="187" spans="1:7" ht="47.25">
      <c r="A187" s="14"/>
      <c r="B187" s="31" t="s">
        <v>282</v>
      </c>
      <c r="C187" s="19" t="s">
        <v>206</v>
      </c>
      <c r="D187" s="48">
        <f>D188</f>
        <v>4469</v>
      </c>
      <c r="E187" s="58">
        <f>E188</f>
        <v>4469</v>
      </c>
      <c r="F187" s="48">
        <f>F188</f>
        <v>4042</v>
      </c>
      <c r="G187" s="58">
        <f>G188</f>
        <v>4042</v>
      </c>
    </row>
    <row r="188" spans="1:7" ht="15.75">
      <c r="A188" s="14"/>
      <c r="B188" s="31" t="s">
        <v>79</v>
      </c>
      <c r="C188" s="19" t="s">
        <v>329</v>
      </c>
      <c r="D188" s="48">
        <v>4469</v>
      </c>
      <c r="E188" s="58">
        <v>4469</v>
      </c>
      <c r="F188" s="48">
        <v>4042</v>
      </c>
      <c r="G188" s="58">
        <v>4042</v>
      </c>
    </row>
    <row r="189" spans="1:7" ht="47.25">
      <c r="A189" s="14"/>
      <c r="B189" s="31" t="s">
        <v>215</v>
      </c>
      <c r="C189" s="19" t="s">
        <v>214</v>
      </c>
      <c r="D189" s="48">
        <f>D190</f>
        <v>100</v>
      </c>
      <c r="E189" s="58"/>
      <c r="F189" s="48">
        <f>F190</f>
        <v>100</v>
      </c>
      <c r="G189" s="58"/>
    </row>
    <row r="190" spans="1:7" ht="31.5">
      <c r="A190" s="14"/>
      <c r="B190" s="31" t="s">
        <v>244</v>
      </c>
      <c r="C190" s="19" t="s">
        <v>194</v>
      </c>
      <c r="D190" s="48">
        <v>100</v>
      </c>
      <c r="E190" s="58"/>
      <c r="F190" s="48">
        <v>100</v>
      </c>
      <c r="G190" s="58"/>
    </row>
    <row r="191" spans="1:7" ht="15.75">
      <c r="A191" s="14"/>
      <c r="B191" s="49" t="s">
        <v>88</v>
      </c>
      <c r="C191" s="36" t="s">
        <v>191</v>
      </c>
      <c r="D191" s="50">
        <f aca="true" t="shared" si="8" ref="D191:G192">D192</f>
        <v>1050</v>
      </c>
      <c r="E191" s="50">
        <f t="shared" si="8"/>
        <v>990</v>
      </c>
      <c r="F191" s="50">
        <f t="shared" si="8"/>
        <v>1050</v>
      </c>
      <c r="G191" s="50">
        <f t="shared" si="8"/>
        <v>990</v>
      </c>
    </row>
    <row r="192" spans="1:7" ht="38.25" customHeight="1">
      <c r="A192" s="14"/>
      <c r="B192" s="31" t="s">
        <v>303</v>
      </c>
      <c r="C192" s="19" t="s">
        <v>157</v>
      </c>
      <c r="D192" s="48">
        <f t="shared" si="8"/>
        <v>1050</v>
      </c>
      <c r="E192" s="48">
        <f t="shared" si="8"/>
        <v>990</v>
      </c>
      <c r="F192" s="48">
        <f t="shared" si="8"/>
        <v>1050</v>
      </c>
      <c r="G192" s="48">
        <f t="shared" si="8"/>
        <v>990</v>
      </c>
    </row>
    <row r="193" spans="1:7" ht="31.5">
      <c r="A193" s="14"/>
      <c r="B193" s="31" t="s">
        <v>244</v>
      </c>
      <c r="C193" s="19" t="s">
        <v>158</v>
      </c>
      <c r="D193" s="48">
        <v>1050</v>
      </c>
      <c r="E193" s="58">
        <v>990</v>
      </c>
      <c r="F193" s="48">
        <v>1050</v>
      </c>
      <c r="G193" s="58">
        <v>990</v>
      </c>
    </row>
    <row r="194" spans="1:7" ht="20.25" customHeight="1">
      <c r="A194" s="14"/>
      <c r="B194" s="49" t="s">
        <v>124</v>
      </c>
      <c r="C194" s="36" t="s">
        <v>125</v>
      </c>
      <c r="D194" s="50">
        <f>D195+D199+D203+D201+D197</f>
        <v>19940.3</v>
      </c>
      <c r="E194" s="50">
        <f>E195+E199+E203+E201+E197</f>
        <v>12102</v>
      </c>
      <c r="F194" s="50">
        <f>F195+F199+F203+F201+F197</f>
        <v>6270.3</v>
      </c>
      <c r="G194" s="50">
        <f>G195+G199+G203+G201+G197</f>
        <v>0</v>
      </c>
    </row>
    <row r="195" spans="1:7" ht="33.75" customHeight="1">
      <c r="A195" s="14"/>
      <c r="B195" s="31" t="s">
        <v>126</v>
      </c>
      <c r="C195" s="19" t="s">
        <v>127</v>
      </c>
      <c r="D195" s="48">
        <f>D196</f>
        <v>6809</v>
      </c>
      <c r="E195" s="21"/>
      <c r="F195" s="48">
        <f>F196</f>
        <v>6270</v>
      </c>
      <c r="G195" s="21"/>
    </row>
    <row r="196" spans="1:7" ht="24" customHeight="1">
      <c r="A196" s="14"/>
      <c r="B196" s="31" t="s">
        <v>79</v>
      </c>
      <c r="C196" s="19" t="s">
        <v>224</v>
      </c>
      <c r="D196" s="48">
        <v>6809</v>
      </c>
      <c r="E196" s="21"/>
      <c r="F196" s="48">
        <v>6270</v>
      </c>
      <c r="G196" s="21"/>
    </row>
    <row r="197" spans="1:7" ht="32.25" customHeight="1">
      <c r="A197" s="14"/>
      <c r="B197" s="31" t="s">
        <v>188</v>
      </c>
      <c r="C197" s="19" t="s">
        <v>189</v>
      </c>
      <c r="D197" s="48">
        <f>D198</f>
        <v>10643</v>
      </c>
      <c r="E197" s="48">
        <f>E198</f>
        <v>10643</v>
      </c>
      <c r="F197" s="48">
        <f>F198</f>
        <v>0</v>
      </c>
      <c r="G197" s="48">
        <f>G198</f>
        <v>0</v>
      </c>
    </row>
    <row r="198" spans="1:7" ht="36.75" customHeight="1">
      <c r="A198" s="14"/>
      <c r="B198" s="31" t="s">
        <v>244</v>
      </c>
      <c r="C198" s="19" t="s">
        <v>190</v>
      </c>
      <c r="D198" s="48">
        <v>10643</v>
      </c>
      <c r="E198" s="58">
        <v>10643</v>
      </c>
      <c r="F198" s="48">
        <v>0</v>
      </c>
      <c r="G198" s="58">
        <v>0</v>
      </c>
    </row>
    <row r="199" spans="1:7" ht="78.75" customHeight="1">
      <c r="A199" s="14"/>
      <c r="B199" s="31" t="s">
        <v>198</v>
      </c>
      <c r="C199" s="19" t="s">
        <v>246</v>
      </c>
      <c r="D199" s="98">
        <f>D200</f>
        <v>0.3</v>
      </c>
      <c r="E199" s="58"/>
      <c r="F199" s="98">
        <f>F200</f>
        <v>0.3</v>
      </c>
      <c r="G199" s="58"/>
    </row>
    <row r="200" spans="1:7" ht="33.75" customHeight="1">
      <c r="A200" s="14"/>
      <c r="B200" s="31" t="s">
        <v>244</v>
      </c>
      <c r="C200" s="19" t="s">
        <v>247</v>
      </c>
      <c r="D200" s="98">
        <v>0.3</v>
      </c>
      <c r="E200" s="58"/>
      <c r="F200" s="98">
        <v>0.3</v>
      </c>
      <c r="G200" s="58"/>
    </row>
    <row r="201" spans="1:7" ht="95.25" customHeight="1">
      <c r="A201" s="14"/>
      <c r="B201" s="100" t="s">
        <v>11</v>
      </c>
      <c r="C201" s="19" t="s">
        <v>186</v>
      </c>
      <c r="D201" s="48">
        <f>D202</f>
        <v>1459</v>
      </c>
      <c r="E201" s="48">
        <f>E202</f>
        <v>1459</v>
      </c>
      <c r="F201" s="48">
        <f>F202</f>
        <v>0</v>
      </c>
      <c r="G201" s="48">
        <f>G202</f>
        <v>0</v>
      </c>
    </row>
    <row r="202" spans="1:7" ht="33" customHeight="1">
      <c r="A202" s="14"/>
      <c r="B202" s="31" t="s">
        <v>244</v>
      </c>
      <c r="C202" s="19" t="s">
        <v>187</v>
      </c>
      <c r="D202" s="48">
        <v>1459</v>
      </c>
      <c r="E202" s="58">
        <v>1459</v>
      </c>
      <c r="F202" s="48">
        <v>0</v>
      </c>
      <c r="G202" s="58">
        <v>0</v>
      </c>
    </row>
    <row r="203" spans="1:7" ht="48" customHeight="1">
      <c r="A203" s="14"/>
      <c r="B203" s="31" t="s">
        <v>211</v>
      </c>
      <c r="C203" s="19" t="s">
        <v>210</v>
      </c>
      <c r="D203" s="48">
        <f>D204</f>
        <v>1029</v>
      </c>
      <c r="E203" s="58"/>
      <c r="F203" s="48">
        <f>F204</f>
        <v>0</v>
      </c>
      <c r="G203" s="58"/>
    </row>
    <row r="204" spans="1:7" ht="36" customHeight="1">
      <c r="A204" s="14"/>
      <c r="B204" s="31" t="s">
        <v>244</v>
      </c>
      <c r="C204" s="19" t="s">
        <v>193</v>
      </c>
      <c r="D204" s="48">
        <v>1029</v>
      </c>
      <c r="E204" s="58"/>
      <c r="F204" s="48">
        <v>0</v>
      </c>
      <c r="G204" s="58"/>
    </row>
    <row r="205" spans="1:7" ht="18" customHeight="1">
      <c r="A205" s="14"/>
      <c r="B205" s="49" t="s">
        <v>93</v>
      </c>
      <c r="C205" s="36" t="s">
        <v>94</v>
      </c>
      <c r="D205" s="50">
        <f>D206</f>
        <v>1872</v>
      </c>
      <c r="E205" s="58"/>
      <c r="F205" s="50">
        <f>F206</f>
        <v>1660</v>
      </c>
      <c r="G205" s="58"/>
    </row>
    <row r="206" spans="1:7" ht="30.75" customHeight="1">
      <c r="A206" s="14"/>
      <c r="B206" s="18" t="s">
        <v>185</v>
      </c>
      <c r="C206" s="19" t="s">
        <v>95</v>
      </c>
      <c r="D206" s="48">
        <f>D207</f>
        <v>1872</v>
      </c>
      <c r="E206" s="58"/>
      <c r="F206" s="48">
        <v>1660</v>
      </c>
      <c r="G206" s="58"/>
    </row>
    <row r="207" spans="1:7" ht="29.25" customHeight="1">
      <c r="A207" s="14"/>
      <c r="B207" s="31" t="s">
        <v>79</v>
      </c>
      <c r="C207" s="19" t="s">
        <v>293</v>
      </c>
      <c r="D207" s="48">
        <v>1872</v>
      </c>
      <c r="E207" s="58"/>
      <c r="F207" s="48">
        <v>1660</v>
      </c>
      <c r="G207" s="58"/>
    </row>
    <row r="208" spans="1:7" ht="19.5" customHeight="1">
      <c r="A208" s="79"/>
      <c r="B208" s="80" t="s">
        <v>128</v>
      </c>
      <c r="C208" s="81" t="s">
        <v>54</v>
      </c>
      <c r="D208" s="44">
        <f>D209+D232+D227</f>
        <v>35840</v>
      </c>
      <c r="E208" s="44">
        <f>E209+E232+E227</f>
        <v>33270</v>
      </c>
      <c r="F208" s="44">
        <f>F209+F232+F227</f>
        <v>6975</v>
      </c>
      <c r="G208" s="44">
        <f>G209+G232+G227</f>
        <v>6313</v>
      </c>
    </row>
    <row r="209" spans="1:7" ht="21" customHeight="1">
      <c r="A209" s="14"/>
      <c r="B209" s="15" t="s">
        <v>129</v>
      </c>
      <c r="C209" s="36" t="s">
        <v>130</v>
      </c>
      <c r="D209" s="44">
        <f>D210+D215+D217+D219+D221+D223+D225</f>
        <v>19245</v>
      </c>
      <c r="E209" s="44">
        <f>E210+E215+E217+E219+E221+E223+E225</f>
        <v>16765</v>
      </c>
      <c r="F209" s="44">
        <f>F210+F215+F217+F219+F221+F223+F225</f>
        <v>3588</v>
      </c>
      <c r="G209" s="44">
        <f>G210+G215+G217+G219+G221+G223+G225</f>
        <v>2986</v>
      </c>
    </row>
    <row r="210" spans="1:7" ht="21" customHeight="1">
      <c r="A210" s="14"/>
      <c r="B210" s="18" t="s">
        <v>238</v>
      </c>
      <c r="C210" s="19" t="s">
        <v>239</v>
      </c>
      <c r="D210" s="89">
        <f>D211+D213</f>
        <v>6284</v>
      </c>
      <c r="E210" s="89">
        <f>E211+E213</f>
        <v>6264</v>
      </c>
      <c r="F210" s="89">
        <f>F211+F213</f>
        <v>0</v>
      </c>
      <c r="G210" s="89">
        <f>G211+G213</f>
        <v>0</v>
      </c>
    </row>
    <row r="211" spans="1:7" ht="36.75" customHeight="1">
      <c r="A211" s="14"/>
      <c r="B211" s="18" t="s">
        <v>231</v>
      </c>
      <c r="C211" s="19" t="s">
        <v>227</v>
      </c>
      <c r="D211" s="89">
        <f>D212</f>
        <v>1093</v>
      </c>
      <c r="E211" s="89">
        <f>E212</f>
        <v>1083</v>
      </c>
      <c r="F211" s="89">
        <f>F212</f>
        <v>0</v>
      </c>
      <c r="G211" s="89">
        <f>G212</f>
        <v>0</v>
      </c>
    </row>
    <row r="212" spans="1:7" ht="48" customHeight="1">
      <c r="A212" s="14"/>
      <c r="B212" s="18" t="s">
        <v>232</v>
      </c>
      <c r="C212" s="19" t="s">
        <v>228</v>
      </c>
      <c r="D212" s="89">
        <v>1093</v>
      </c>
      <c r="E212" s="89">
        <v>1083</v>
      </c>
      <c r="F212" s="89">
        <v>0</v>
      </c>
      <c r="G212" s="89">
        <v>0</v>
      </c>
    </row>
    <row r="213" spans="1:7" ht="50.25" customHeight="1">
      <c r="A213" s="14"/>
      <c r="B213" s="18" t="s">
        <v>237</v>
      </c>
      <c r="C213" s="19" t="s">
        <v>229</v>
      </c>
      <c r="D213" s="89">
        <f>D214</f>
        <v>5191</v>
      </c>
      <c r="E213" s="89">
        <f>E214</f>
        <v>5181</v>
      </c>
      <c r="F213" s="89">
        <f>F214</f>
        <v>0</v>
      </c>
      <c r="G213" s="89">
        <f>G214</f>
        <v>0</v>
      </c>
    </row>
    <row r="214" spans="1:7" ht="48.75" customHeight="1">
      <c r="A214" s="14"/>
      <c r="B214" s="18" t="s">
        <v>232</v>
      </c>
      <c r="C214" s="19" t="s">
        <v>230</v>
      </c>
      <c r="D214" s="89">
        <v>5191</v>
      </c>
      <c r="E214" s="89">
        <v>5181</v>
      </c>
      <c r="F214" s="89">
        <v>0</v>
      </c>
      <c r="G214" s="89">
        <v>0</v>
      </c>
    </row>
    <row r="215" spans="1:7" ht="21" customHeight="1">
      <c r="A215" s="14"/>
      <c r="B215" s="18" t="s">
        <v>32</v>
      </c>
      <c r="C215" s="19" t="s">
        <v>314</v>
      </c>
      <c r="D215" s="89">
        <f>D216</f>
        <v>1543</v>
      </c>
      <c r="E215" s="89">
        <f>E216</f>
        <v>1543</v>
      </c>
      <c r="F215" s="89">
        <f>F216</f>
        <v>444</v>
      </c>
      <c r="G215" s="89">
        <f>G216</f>
        <v>444</v>
      </c>
    </row>
    <row r="216" spans="1:7" ht="18" customHeight="1">
      <c r="A216" s="14"/>
      <c r="B216" s="83" t="s">
        <v>276</v>
      </c>
      <c r="C216" s="19" t="s">
        <v>226</v>
      </c>
      <c r="D216" s="89">
        <v>1543</v>
      </c>
      <c r="E216" s="89">
        <v>1543</v>
      </c>
      <c r="F216" s="89">
        <v>444</v>
      </c>
      <c r="G216" s="89">
        <v>444</v>
      </c>
    </row>
    <row r="217" spans="1:7" ht="35.25" customHeight="1">
      <c r="A217" s="82"/>
      <c r="B217" s="31" t="s">
        <v>316</v>
      </c>
      <c r="C217" s="19" t="s">
        <v>317</v>
      </c>
      <c r="D217" s="66">
        <f>D218</f>
        <v>1763</v>
      </c>
      <c r="E217" s="21">
        <f>E218</f>
        <v>1763</v>
      </c>
      <c r="F217" s="66">
        <f>F218</f>
        <v>0</v>
      </c>
      <c r="G217" s="21">
        <f>G218</f>
        <v>0</v>
      </c>
    </row>
    <row r="218" spans="1:7" ht="16.5" customHeight="1">
      <c r="A218" s="82"/>
      <c r="B218" s="83" t="s">
        <v>58</v>
      </c>
      <c r="C218" s="19" t="s">
        <v>318</v>
      </c>
      <c r="D218" s="66">
        <v>1763</v>
      </c>
      <c r="E218" s="21">
        <v>1763</v>
      </c>
      <c r="F218" s="66">
        <v>0</v>
      </c>
      <c r="G218" s="21">
        <v>0</v>
      </c>
    </row>
    <row r="219" spans="1:7" ht="20.25" customHeight="1">
      <c r="A219" s="82"/>
      <c r="B219" s="83" t="s">
        <v>131</v>
      </c>
      <c r="C219" s="19" t="s">
        <v>132</v>
      </c>
      <c r="D219" s="66">
        <f>D220</f>
        <v>62</v>
      </c>
      <c r="E219" s="21"/>
      <c r="F219" s="66">
        <f>F220</f>
        <v>24</v>
      </c>
      <c r="G219" s="21"/>
    </row>
    <row r="220" spans="1:7" ht="21" customHeight="1">
      <c r="A220" s="82"/>
      <c r="B220" s="83" t="s">
        <v>58</v>
      </c>
      <c r="C220" s="19" t="s">
        <v>133</v>
      </c>
      <c r="D220" s="66">
        <v>62</v>
      </c>
      <c r="E220" s="21"/>
      <c r="F220" s="66">
        <v>24</v>
      </c>
      <c r="G220" s="21"/>
    </row>
    <row r="221" spans="1:7" ht="80.25" customHeight="1">
      <c r="A221" s="82"/>
      <c r="B221" s="95" t="s">
        <v>192</v>
      </c>
      <c r="C221" s="19" t="s">
        <v>319</v>
      </c>
      <c r="D221" s="66">
        <f>D222</f>
        <v>2225</v>
      </c>
      <c r="E221" s="21">
        <f>E222</f>
        <v>2225</v>
      </c>
      <c r="F221" s="66">
        <f>F222</f>
        <v>1113</v>
      </c>
      <c r="G221" s="21">
        <f>G222</f>
        <v>1113</v>
      </c>
    </row>
    <row r="222" spans="1:7" ht="17.25" customHeight="1">
      <c r="A222" s="82"/>
      <c r="B222" s="83" t="s">
        <v>58</v>
      </c>
      <c r="C222" s="19" t="s">
        <v>320</v>
      </c>
      <c r="D222" s="66">
        <v>2225</v>
      </c>
      <c r="E222" s="21">
        <v>2225</v>
      </c>
      <c r="F222" s="66">
        <v>1113</v>
      </c>
      <c r="G222" s="21">
        <v>1113</v>
      </c>
    </row>
    <row r="223" spans="1:7" ht="19.5" customHeight="1">
      <c r="A223" s="82"/>
      <c r="B223" s="83" t="s">
        <v>33</v>
      </c>
      <c r="C223" s="19" t="s">
        <v>321</v>
      </c>
      <c r="D223" s="51">
        <f>D224</f>
        <v>4970</v>
      </c>
      <c r="E223" s="51">
        <f>E224</f>
        <v>4970</v>
      </c>
      <c r="F223" s="51">
        <f>F224</f>
        <v>1429</v>
      </c>
      <c r="G223" s="51">
        <f>G224</f>
        <v>1429</v>
      </c>
    </row>
    <row r="224" spans="1:7" ht="18" customHeight="1">
      <c r="A224" s="82"/>
      <c r="B224" s="83" t="s">
        <v>276</v>
      </c>
      <c r="C224" s="19" t="s">
        <v>275</v>
      </c>
      <c r="D224" s="51">
        <v>4970</v>
      </c>
      <c r="E224" s="51">
        <v>4970</v>
      </c>
      <c r="F224" s="51">
        <v>1429</v>
      </c>
      <c r="G224" s="51">
        <v>1429</v>
      </c>
    </row>
    <row r="225" spans="1:7" ht="32.25" customHeight="1">
      <c r="A225" s="82"/>
      <c r="B225" s="83" t="s">
        <v>277</v>
      </c>
      <c r="C225" s="19" t="s">
        <v>273</v>
      </c>
      <c r="D225" s="51">
        <f>D226</f>
        <v>2398</v>
      </c>
      <c r="E225" s="51"/>
      <c r="F225" s="51">
        <f>F226</f>
        <v>578</v>
      </c>
      <c r="G225" s="51"/>
    </row>
    <row r="226" spans="1:7" ht="19.5" customHeight="1">
      <c r="A226" s="82"/>
      <c r="B226" s="83" t="s">
        <v>276</v>
      </c>
      <c r="C226" s="19" t="s">
        <v>274</v>
      </c>
      <c r="D226" s="51">
        <v>2398</v>
      </c>
      <c r="E226" s="51"/>
      <c r="F226" s="51">
        <v>578</v>
      </c>
      <c r="G226" s="51"/>
    </row>
    <row r="227" spans="1:7" ht="18.75" customHeight="1">
      <c r="A227" s="82"/>
      <c r="B227" s="96" t="s">
        <v>108</v>
      </c>
      <c r="C227" s="36" t="s">
        <v>109</v>
      </c>
      <c r="D227" s="53">
        <f>D228+D230</f>
        <v>9488</v>
      </c>
      <c r="E227" s="53">
        <f>E228+E230</f>
        <v>9488</v>
      </c>
      <c r="F227" s="53">
        <f>F228+F230</f>
        <v>0</v>
      </c>
      <c r="G227" s="53">
        <f>G228+G230</f>
        <v>0</v>
      </c>
    </row>
    <row r="228" spans="1:7" ht="64.5" customHeight="1">
      <c r="A228" s="82"/>
      <c r="B228" s="83" t="s">
        <v>315</v>
      </c>
      <c r="C228" s="19" t="s">
        <v>322</v>
      </c>
      <c r="D228" s="51">
        <f>D229</f>
        <v>2350</v>
      </c>
      <c r="E228" s="51">
        <f>E229</f>
        <v>2350</v>
      </c>
      <c r="F228" s="51">
        <f>F229</f>
        <v>0</v>
      </c>
      <c r="G228" s="51">
        <f>G229</f>
        <v>0</v>
      </c>
    </row>
    <row r="229" spans="1:7" ht="17.25" customHeight="1">
      <c r="A229" s="82"/>
      <c r="B229" s="83" t="s">
        <v>58</v>
      </c>
      <c r="C229" s="19" t="s">
        <v>323</v>
      </c>
      <c r="D229" s="51">
        <v>2350</v>
      </c>
      <c r="E229" s="58">
        <v>2350</v>
      </c>
      <c r="F229" s="51">
        <v>0</v>
      </c>
      <c r="G229" s="58">
        <v>0</v>
      </c>
    </row>
    <row r="230" spans="1:7" ht="51" customHeight="1">
      <c r="A230" s="82"/>
      <c r="B230" s="83" t="s">
        <v>223</v>
      </c>
      <c r="C230" s="19" t="s">
        <v>221</v>
      </c>
      <c r="D230" s="51">
        <f>D231</f>
        <v>7138</v>
      </c>
      <c r="E230" s="58">
        <f>E231</f>
        <v>7138</v>
      </c>
      <c r="F230" s="51">
        <f>F231</f>
        <v>0</v>
      </c>
      <c r="G230" s="58">
        <f>G231</f>
        <v>0</v>
      </c>
    </row>
    <row r="231" spans="1:7" ht="32.25" customHeight="1">
      <c r="A231" s="82"/>
      <c r="B231" s="83" t="s">
        <v>58</v>
      </c>
      <c r="C231" s="19" t="s">
        <v>222</v>
      </c>
      <c r="D231" s="51">
        <v>7138</v>
      </c>
      <c r="E231" s="58">
        <v>7138</v>
      </c>
      <c r="F231" s="51">
        <v>0</v>
      </c>
      <c r="G231" s="58">
        <v>0</v>
      </c>
    </row>
    <row r="232" spans="1:7" ht="23.25" customHeight="1">
      <c r="A232" s="82"/>
      <c r="B232" s="52" t="s">
        <v>62</v>
      </c>
      <c r="C232" s="36" t="s">
        <v>63</v>
      </c>
      <c r="D232" s="67">
        <f>D235+D238+D233</f>
        <v>7107</v>
      </c>
      <c r="E232" s="67">
        <f>E235+E238+E233</f>
        <v>7017</v>
      </c>
      <c r="F232" s="67">
        <f>F235+F238+F233</f>
        <v>3387</v>
      </c>
      <c r="G232" s="67">
        <f>G235+G238+G233</f>
        <v>3327</v>
      </c>
    </row>
    <row r="233" spans="1:7" ht="33" customHeight="1">
      <c r="A233" s="82"/>
      <c r="B233" s="54" t="s">
        <v>266</v>
      </c>
      <c r="C233" s="19" t="s">
        <v>265</v>
      </c>
      <c r="D233" s="66">
        <f>D234</f>
        <v>60</v>
      </c>
      <c r="E233" s="78"/>
      <c r="F233" s="66">
        <f>F234</f>
        <v>60</v>
      </c>
      <c r="G233" s="78"/>
    </row>
    <row r="234" spans="1:7" ht="42" customHeight="1">
      <c r="A234" s="82"/>
      <c r="B234" s="31" t="s">
        <v>12</v>
      </c>
      <c r="C234" s="19" t="s">
        <v>40</v>
      </c>
      <c r="D234" s="66">
        <v>60</v>
      </c>
      <c r="E234" s="78"/>
      <c r="F234" s="66">
        <v>60</v>
      </c>
      <c r="G234" s="78"/>
    </row>
    <row r="235" spans="1:7" ht="65.25" customHeight="1">
      <c r="A235" s="82"/>
      <c r="B235" s="54" t="s">
        <v>135</v>
      </c>
      <c r="C235" s="19" t="s">
        <v>136</v>
      </c>
      <c r="D235" s="66">
        <f>D236+D237</f>
        <v>7017</v>
      </c>
      <c r="E235" s="66">
        <f>E236+E237</f>
        <v>7017</v>
      </c>
      <c r="F235" s="66">
        <f>F236+F237</f>
        <v>3327</v>
      </c>
      <c r="G235" s="66">
        <f>G236+G237</f>
        <v>3327</v>
      </c>
    </row>
    <row r="236" spans="1:7" ht="50.25" customHeight="1">
      <c r="A236" s="82"/>
      <c r="B236" s="31" t="s">
        <v>2</v>
      </c>
      <c r="C236" s="19" t="s">
        <v>137</v>
      </c>
      <c r="D236" s="66">
        <v>4517</v>
      </c>
      <c r="E236" s="78">
        <v>4517</v>
      </c>
      <c r="F236" s="66">
        <v>2240</v>
      </c>
      <c r="G236" s="78">
        <v>2240</v>
      </c>
    </row>
    <row r="237" spans="1:7" ht="18.75" customHeight="1">
      <c r="A237" s="82"/>
      <c r="B237" s="54" t="s">
        <v>339</v>
      </c>
      <c r="C237" s="19" t="s">
        <v>138</v>
      </c>
      <c r="D237" s="66">
        <v>2500</v>
      </c>
      <c r="E237" s="78">
        <v>2500</v>
      </c>
      <c r="F237" s="66">
        <v>1087</v>
      </c>
      <c r="G237" s="78">
        <v>1087</v>
      </c>
    </row>
    <row r="238" spans="1:7" ht="21.75" customHeight="1">
      <c r="A238" s="82"/>
      <c r="B238" s="31" t="s">
        <v>134</v>
      </c>
      <c r="C238" s="19" t="s">
        <v>139</v>
      </c>
      <c r="D238" s="46">
        <f>D239</f>
        <v>30</v>
      </c>
      <c r="E238" s="47"/>
      <c r="F238" s="46">
        <f>F239</f>
        <v>0</v>
      </c>
      <c r="G238" s="47"/>
    </row>
    <row r="239" spans="1:7" ht="18" customHeight="1">
      <c r="A239" s="82"/>
      <c r="B239" s="54" t="s">
        <v>355</v>
      </c>
      <c r="C239" s="19" t="s">
        <v>140</v>
      </c>
      <c r="D239" s="46">
        <v>30</v>
      </c>
      <c r="E239" s="47"/>
      <c r="F239" s="46">
        <v>0</v>
      </c>
      <c r="G239" s="47"/>
    </row>
    <row r="240" spans="1:7" ht="18.75" customHeight="1">
      <c r="A240" s="82"/>
      <c r="B240" s="52" t="s">
        <v>141</v>
      </c>
      <c r="C240" s="36" t="s">
        <v>324</v>
      </c>
      <c r="D240" s="73">
        <f>D241</f>
        <v>500</v>
      </c>
      <c r="E240" s="47"/>
      <c r="F240" s="73">
        <f>F241</f>
        <v>312</v>
      </c>
      <c r="G240" s="47"/>
    </row>
    <row r="241" spans="1:7" ht="29.25" customHeight="1">
      <c r="A241" s="82"/>
      <c r="B241" s="54" t="s">
        <v>142</v>
      </c>
      <c r="C241" s="19" t="s">
        <v>325</v>
      </c>
      <c r="D241" s="46">
        <f>D242</f>
        <v>500</v>
      </c>
      <c r="E241" s="47"/>
      <c r="F241" s="46">
        <f>F242</f>
        <v>312</v>
      </c>
      <c r="G241" s="47"/>
    </row>
    <row r="242" spans="1:7" ht="21" customHeight="1">
      <c r="A242" s="82"/>
      <c r="B242" s="54" t="s">
        <v>326</v>
      </c>
      <c r="C242" s="19" t="s">
        <v>327</v>
      </c>
      <c r="D242" s="46">
        <f>D243</f>
        <v>500</v>
      </c>
      <c r="E242" s="47"/>
      <c r="F242" s="46">
        <f>F243</f>
        <v>312</v>
      </c>
      <c r="G242" s="47"/>
    </row>
    <row r="243" spans="1:7" ht="14.25" customHeight="1">
      <c r="A243" s="82"/>
      <c r="B243" s="84" t="s">
        <v>355</v>
      </c>
      <c r="C243" s="19" t="s">
        <v>328</v>
      </c>
      <c r="D243" s="46">
        <v>500</v>
      </c>
      <c r="E243" s="47"/>
      <c r="F243" s="46">
        <v>312</v>
      </c>
      <c r="G243" s="47"/>
    </row>
    <row r="244" spans="1:7" ht="45" customHeight="1">
      <c r="A244" s="82"/>
      <c r="B244" s="15" t="s">
        <v>146</v>
      </c>
      <c r="C244" s="36" t="s">
        <v>147</v>
      </c>
      <c r="D244" s="17">
        <f>D245+D247</f>
        <v>23254</v>
      </c>
      <c r="E244" s="17">
        <f>E245+E247</f>
        <v>449</v>
      </c>
      <c r="F244" s="17">
        <f>F245+F247</f>
        <v>9638</v>
      </c>
      <c r="G244" s="17">
        <f>G245+G247</f>
        <v>224</v>
      </c>
    </row>
    <row r="245" spans="1:7" ht="16.5" customHeight="1">
      <c r="A245" s="82"/>
      <c r="B245" s="18" t="s">
        <v>148</v>
      </c>
      <c r="C245" s="19" t="s">
        <v>149</v>
      </c>
      <c r="D245" s="20">
        <f>D246</f>
        <v>22805</v>
      </c>
      <c r="E245" s="21">
        <v>0</v>
      </c>
      <c r="F245" s="20">
        <f>F246</f>
        <v>9414</v>
      </c>
      <c r="G245" s="21">
        <v>0</v>
      </c>
    </row>
    <row r="246" spans="1:7" ht="24.75" customHeight="1">
      <c r="A246" s="82"/>
      <c r="B246" s="18" t="s">
        <v>150</v>
      </c>
      <c r="C246" s="19" t="s">
        <v>168</v>
      </c>
      <c r="D246" s="66">
        <v>22805</v>
      </c>
      <c r="E246" s="21">
        <v>0</v>
      </c>
      <c r="F246" s="66">
        <v>9414</v>
      </c>
      <c r="G246" s="21">
        <v>0</v>
      </c>
    </row>
    <row r="247" spans="1:7" ht="18" customHeight="1">
      <c r="A247" s="82"/>
      <c r="B247" s="54" t="s">
        <v>169</v>
      </c>
      <c r="C247" s="19" t="s">
        <v>170</v>
      </c>
      <c r="D247" s="66">
        <f>D248</f>
        <v>449</v>
      </c>
      <c r="E247" s="97">
        <f>E248</f>
        <v>449</v>
      </c>
      <c r="F247" s="66">
        <f>F248</f>
        <v>224</v>
      </c>
      <c r="G247" s="97">
        <f>G248</f>
        <v>224</v>
      </c>
    </row>
    <row r="248" spans="1:7" ht="18" customHeight="1">
      <c r="A248" s="82"/>
      <c r="B248" s="54" t="s">
        <v>150</v>
      </c>
      <c r="C248" s="19" t="s">
        <v>171</v>
      </c>
      <c r="D248" s="66">
        <v>449</v>
      </c>
      <c r="E248" s="97">
        <v>449</v>
      </c>
      <c r="F248" s="66">
        <v>224</v>
      </c>
      <c r="G248" s="97">
        <v>224</v>
      </c>
    </row>
    <row r="249" spans="1:7" ht="15.75">
      <c r="A249" s="82"/>
      <c r="B249" s="74" t="s">
        <v>172</v>
      </c>
      <c r="C249" s="74"/>
      <c r="D249" s="85">
        <f>D11+D132+D178+D159</f>
        <v>312124.3</v>
      </c>
      <c r="E249" s="85">
        <f>E11+E132+E178+E159</f>
        <v>199928</v>
      </c>
      <c r="F249" s="85">
        <f>F11+F132+F178+F159</f>
        <v>119486.3</v>
      </c>
      <c r="G249" s="85">
        <f>G11+G132+G178+G159</f>
        <v>64889</v>
      </c>
    </row>
    <row r="251" spans="3:5" ht="12.75">
      <c r="C251" s="107" t="s">
        <v>352</v>
      </c>
      <c r="D251" s="107"/>
      <c r="E251" s="107"/>
    </row>
    <row r="252" spans="3:5" ht="12.75">
      <c r="C252" s="107" t="s">
        <v>352</v>
      </c>
      <c r="D252" s="107"/>
      <c r="E252" s="107"/>
    </row>
  </sheetData>
  <sheetProtection/>
  <mergeCells count="9">
    <mergeCell ref="A7:A9"/>
    <mergeCell ref="B7:B9"/>
    <mergeCell ref="C7:C9"/>
    <mergeCell ref="D7:E8"/>
    <mergeCell ref="F7:G8"/>
    <mergeCell ref="C251:E251"/>
    <mergeCell ref="C252:E252"/>
    <mergeCell ref="C2:E2"/>
    <mergeCell ref="B4:E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2013-06-27T07:56:47Z</cp:lastPrinted>
  <dcterms:created xsi:type="dcterms:W3CDTF">2012-06-29T13:01:44Z</dcterms:created>
  <dcterms:modified xsi:type="dcterms:W3CDTF">2014-02-04T05:26:46Z</dcterms:modified>
  <cp:category/>
  <cp:version/>
  <cp:contentType/>
  <cp:contentStatus/>
</cp:coreProperties>
</file>